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225" activeTab="5"/>
  </bookViews>
  <sheets>
    <sheet name="延修生" sheetId="1" r:id="rId1"/>
    <sheet name="應商1-1" sheetId="2" r:id="rId2"/>
    <sheet name="應商2-1" sheetId="3" r:id="rId3"/>
    <sheet name="應商2-2 " sheetId="4" r:id="rId4"/>
    <sheet name="企管1-1" sheetId="5" r:id="rId5"/>
    <sheet name="企管2-1" sheetId="6" r:id="rId6"/>
  </sheets>
  <definedNames>
    <definedName name="_xlnm.Print_Area" localSheetId="4">'企管1-1'!$A$1:$N$31</definedName>
    <definedName name="_xlnm.Print_Area" localSheetId="0">'延修生'!$A$1:$L$13</definedName>
    <definedName name="_xlnm.Print_Area" localSheetId="1">'應商1-1'!$A$1:$M$52</definedName>
    <definedName name="_xlnm.Print_Area" localSheetId="2">'應商2-1'!$A$1:$N$51</definedName>
    <definedName name="_xlnm.Print_Area" localSheetId="3">'應商2-2 '!$A$1:$M$24</definedName>
  </definedNames>
  <calcPr fullCalcOnLoad="1"/>
</workbook>
</file>

<file path=xl/sharedStrings.xml><?xml version="1.0" encoding="utf-8"?>
<sst xmlns="http://schemas.openxmlformats.org/spreadsheetml/2006/main" count="380" uniqueCount="81">
  <si>
    <t>應商1-1</t>
  </si>
  <si>
    <t>學號</t>
  </si>
  <si>
    <t>應商2-1</t>
  </si>
  <si>
    <t>序號</t>
  </si>
  <si>
    <t>企管1-1</t>
  </si>
  <si>
    <t>企管2-1</t>
  </si>
  <si>
    <t>基數</t>
  </si>
  <si>
    <t>請假類別</t>
  </si>
  <si>
    <t>扣操行成績</t>
  </si>
  <si>
    <t>基數</t>
  </si>
  <si>
    <t>請假類別</t>
  </si>
  <si>
    <t>扣操行成績</t>
  </si>
  <si>
    <t>實得分數</t>
  </si>
  <si>
    <t>學號</t>
  </si>
  <si>
    <t>曠課/節</t>
  </si>
  <si>
    <t>事假/節</t>
  </si>
  <si>
    <t>病假/節</t>
  </si>
  <si>
    <t>公假/節</t>
  </si>
  <si>
    <t xml:space="preserve">       國立臺中科技大學附設空中進修學院 臺南教學輔導處</t>
  </si>
  <si>
    <t>基數</t>
  </si>
  <si>
    <t>請假類別</t>
  </si>
  <si>
    <t>扣操行成績</t>
  </si>
  <si>
    <t>實得分數</t>
  </si>
  <si>
    <t>學號</t>
  </si>
  <si>
    <t>曠課/節</t>
  </si>
  <si>
    <t>事假/節</t>
  </si>
  <si>
    <t>病假/節</t>
  </si>
  <si>
    <t>公假/節</t>
  </si>
  <si>
    <t>企管~延</t>
  </si>
  <si>
    <t>擔任幹部(+分)</t>
  </si>
  <si>
    <t>全勤+3分</t>
  </si>
  <si>
    <t>說明:學生操行成績計算:以85分為基數，擔任班長及學聯會會長及畢聯會會長小功2支</t>
  </si>
  <si>
    <t xml:space="preserve">     學期操行成績不及格者,依學則學生操行獎懲辦法第10條規定，勒令退學。</t>
  </si>
  <si>
    <t xml:space="preserve">     曠課1節扣操行成績1分，事假4節扣操行成績1分，病假6節扣操行成績1分</t>
  </si>
  <si>
    <t>實得
分數</t>
  </si>
  <si>
    <t xml:space="preserve">     其他幹部(含學聯會及畢聯會幹部及班上幹部小功1支，小功1支操行成績+2.5分)</t>
  </si>
  <si>
    <t>0</t>
  </si>
  <si>
    <t>0</t>
  </si>
  <si>
    <t>遲到/節</t>
  </si>
  <si>
    <t>說明:學生操行成績計算:以85分為基數，擔任班長及學聯會會長及畢聯會會長小功2支</t>
  </si>
  <si>
    <t xml:space="preserve">     其他幹部(含學聯會及畢聯會幹部及班上幹部小功1支，小功1支操行成績+2.5分)</t>
  </si>
  <si>
    <t xml:space="preserve">     學期操行成績不及格者,依學則學生操行獎懲辦法第10條規定，勒令退學。</t>
  </si>
  <si>
    <t>全勤
+3分</t>
  </si>
  <si>
    <r>
      <t xml:space="preserve">   </t>
    </r>
    <r>
      <rPr>
        <b/>
        <sz val="14"/>
        <color indexed="8"/>
        <rFont val="標楷體"/>
        <family val="4"/>
      </rPr>
      <t xml:space="preserve">  曠課1節扣操行成績1分，事假4節扣操行成績1分，病假6節扣操行成績1分</t>
    </r>
  </si>
  <si>
    <r>
      <t xml:space="preserve">    </t>
    </r>
    <r>
      <rPr>
        <sz val="14"/>
        <color indexed="8"/>
        <rFont val="標楷體"/>
        <family val="4"/>
      </rPr>
      <t xml:space="preserve"> 其他幹部(含學聯會及畢聯會幹部及班上幹部小功1支，小功1支操行成績+2.5分)</t>
    </r>
  </si>
  <si>
    <r>
      <t xml:space="preserve">     </t>
    </r>
    <r>
      <rPr>
        <sz val="14"/>
        <color indexed="8"/>
        <rFont val="標楷體"/>
        <family val="4"/>
      </rPr>
      <t>學期操行成績不及格者,依學則學生操行獎懲辦法第10條規定，勒令退學。</t>
    </r>
  </si>
  <si>
    <t>說明:學生操行成績計算:以85分為基數，擔任班長及學聯會會長及畢聯會會長小功2支</t>
  </si>
  <si>
    <t xml:space="preserve">     其他幹部(含學聯會及畢聯會幹部及班上幹部小功1支，小功1支操行成績+2.5分)</t>
  </si>
  <si>
    <t xml:space="preserve">     學期操行成績不及格者,依學則學生操行獎懲辦法第10條規定，勒令退學。</t>
  </si>
  <si>
    <t>說明:學生操行成績計算:以85分為基數，擔任班長及學聯會會長及畢聯會會長小功2支</t>
  </si>
  <si>
    <t xml:space="preserve">     其他幹部(含學聯會及畢聯會幹部及班上幹部小功1支，小功1支操行成績+2.5分)</t>
  </si>
  <si>
    <t xml:space="preserve">     學期操行成績不及格者,依學則學生操行獎懲辦法第10條規定，勒令退學。</t>
  </si>
  <si>
    <t xml:space="preserve">          國立臺中科技大學附設空中進修學院 臺南教學輔導處</t>
  </si>
  <si>
    <t xml:space="preserve">             國立臺中科技大學附設空中進修學院 臺南教學輔導處</t>
  </si>
  <si>
    <t xml:space="preserve">           國立臺中科技大學附設空中進修學院 臺南教學輔導處</t>
  </si>
  <si>
    <t>曠課1節扣操行成績1分、事假4節扣操行成績1分、病假6節扣操行成績1分、遲到1節扣操行0.5分</t>
  </si>
  <si>
    <t xml:space="preserve"> 曠課1節扣操行成績1分，事假4節扣操行成績1分，病假6節扣操行成績1分、遲到1節扣操行0.5分</t>
  </si>
  <si>
    <t>0</t>
  </si>
  <si>
    <t>應商2-2</t>
  </si>
  <si>
    <t>+5</t>
  </si>
  <si>
    <t>+2.5</t>
  </si>
  <si>
    <t>應商~延</t>
  </si>
  <si>
    <t>109學年度第1學期操行成績</t>
  </si>
  <si>
    <t>109學年度第1學期操行成績</t>
  </si>
  <si>
    <t>+2.5</t>
  </si>
  <si>
    <t>0</t>
  </si>
  <si>
    <t>+7.5</t>
  </si>
  <si>
    <t>+5</t>
  </si>
  <si>
    <t>+2.5</t>
  </si>
  <si>
    <t>+10</t>
  </si>
  <si>
    <t>+5</t>
  </si>
  <si>
    <t>+2.5</t>
  </si>
  <si>
    <t>+2.5</t>
  </si>
  <si>
    <t>+5</t>
  </si>
  <si>
    <t>109學年度第1學期操行成績</t>
  </si>
  <si>
    <t>+2.5</t>
  </si>
  <si>
    <t>+5</t>
  </si>
  <si>
    <t>班級</t>
  </si>
  <si>
    <t>應商2-1</t>
  </si>
  <si>
    <t>序號</t>
  </si>
  <si>
    <t>國立臺中科技大學附設空中進修學院 臺南教學輔導處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</si>
</sst>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0.00_);[Red]\(0.00\)"/>
    <numFmt numFmtId="178" formatCode="0.000_);[Red]\(0.000\)"/>
    <numFmt numFmtId="179" formatCode="0.0_);[Red]\(0.0\)"/>
    <numFmt numFmtId="180" formatCode="0_);[Red]\(0\)"/>
    <numFmt numFmtId="181" formatCode="0.0"/>
  </numFmts>
  <fonts count="5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4"/>
      <color indexed="8"/>
      <name val="標楷體"/>
      <family val="4"/>
    </font>
    <font>
      <sz val="16"/>
      <name val="新細明體"/>
      <family val="1"/>
    </font>
    <font>
      <sz val="18"/>
      <name val="標楷體"/>
      <family val="4"/>
    </font>
    <font>
      <b/>
      <sz val="12"/>
      <name val="新細明體"/>
      <family val="1"/>
    </font>
    <font>
      <b/>
      <sz val="14"/>
      <name val="標楷體"/>
      <family val="4"/>
    </font>
    <font>
      <sz val="14"/>
      <color indexed="10"/>
      <name val="標楷體"/>
      <family val="4"/>
    </font>
    <font>
      <sz val="10"/>
      <color indexed="12"/>
      <name val="標楷體"/>
      <family val="4"/>
    </font>
    <font>
      <b/>
      <sz val="14"/>
      <color indexed="8"/>
      <name val="標楷體"/>
      <family val="4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2"/>
      <color indexed="10"/>
      <name val="標楷體"/>
      <family val="4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>
        <color indexed="10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10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1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3" borderId="0" xfId="0" applyFill="1" applyAlignment="1">
      <alignment vertical="center"/>
    </xf>
    <xf numFmtId="49" fontId="3" fillId="34" borderId="14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3" fillId="35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36" borderId="14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80" fontId="7" fillId="33" borderId="10" xfId="0" applyNumberFormat="1" applyFont="1" applyFill="1" applyBorder="1" applyAlignment="1">
      <alignment horizontal="center" vertical="center"/>
    </xf>
    <xf numFmtId="181" fontId="0" fillId="33" borderId="14" xfId="0" applyNumberFormat="1" applyFill="1" applyBorder="1" applyAlignment="1">
      <alignment horizontal="center" vertical="center"/>
    </xf>
    <xf numFmtId="181" fontId="0" fillId="33" borderId="0" xfId="0" applyNumberFormat="1" applyFill="1" applyBorder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81" fontId="0" fillId="33" borderId="0" xfId="0" applyNumberFormat="1" applyFill="1" applyBorder="1" applyAlignment="1">
      <alignment horizontal="center" vertical="center"/>
    </xf>
    <xf numFmtId="180" fontId="7" fillId="33" borderId="0" xfId="0" applyNumberFormat="1" applyFont="1" applyFill="1" applyBorder="1" applyAlignment="1">
      <alignment horizontal="center" vertical="center"/>
    </xf>
    <xf numFmtId="181" fontId="0" fillId="35" borderId="14" xfId="0" applyNumberFormat="1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181" fontId="3" fillId="33" borderId="20" xfId="0" applyNumberFormat="1" applyFont="1" applyFill="1" applyBorder="1" applyAlignment="1">
      <alignment horizontal="center" vertical="center" wrapText="1"/>
    </xf>
    <xf numFmtId="181" fontId="3" fillId="33" borderId="2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"/>
  <sheetViews>
    <sheetView zoomScalePageLayoutView="0" workbookViewId="0" topLeftCell="A1">
      <selection activeCell="A3" sqref="A3:B3"/>
    </sheetView>
  </sheetViews>
  <sheetFormatPr defaultColWidth="9.00390625" defaultRowHeight="16.5"/>
  <cols>
    <col min="1" max="1" width="6.75390625" style="0" bestFit="1" customWidth="1"/>
    <col min="2" max="2" width="8.50390625" style="0" bestFit="1" customWidth="1"/>
    <col min="3" max="3" width="12.00390625" style="0" customWidth="1"/>
    <col min="4" max="4" width="9.50390625" style="0" customWidth="1"/>
    <col min="5" max="5" width="4.375" style="0" customWidth="1"/>
    <col min="6" max="6" width="8.375" style="0" customWidth="1"/>
    <col min="7" max="7" width="8.625" style="0" customWidth="1"/>
    <col min="8" max="8" width="8.375" style="0" customWidth="1"/>
    <col min="9" max="11" width="8.875" style="0" customWidth="1"/>
    <col min="12" max="12" width="11.375" style="0" customWidth="1"/>
  </cols>
  <sheetData>
    <row r="1" spans="1:24" s="4" customFormat="1" ht="36.75" customHeight="1">
      <c r="A1" s="89" t="s">
        <v>18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3"/>
    </row>
    <row r="2" spans="1:12" ht="25.5" customHeight="1">
      <c r="A2" s="108" t="s">
        <v>74</v>
      </c>
      <c r="B2" s="90"/>
      <c r="C2" s="109"/>
      <c r="D2" s="110"/>
      <c r="E2" s="91" t="s">
        <v>19</v>
      </c>
      <c r="F2" s="93" t="s">
        <v>20</v>
      </c>
      <c r="G2" s="94"/>
      <c r="H2" s="94"/>
      <c r="I2" s="95"/>
      <c r="J2" s="96" t="s">
        <v>21</v>
      </c>
      <c r="K2" s="84" t="s">
        <v>42</v>
      </c>
      <c r="L2" s="82" t="s">
        <v>22</v>
      </c>
    </row>
    <row r="3" spans="1:12" ht="30" customHeight="1">
      <c r="A3" s="1" t="s">
        <v>3</v>
      </c>
      <c r="B3" s="1" t="s">
        <v>77</v>
      </c>
      <c r="C3" s="1" t="s">
        <v>23</v>
      </c>
      <c r="D3" s="1"/>
      <c r="E3" s="92"/>
      <c r="F3" s="50" t="s">
        <v>24</v>
      </c>
      <c r="G3" s="50" t="s">
        <v>25</v>
      </c>
      <c r="H3" s="50" t="s">
        <v>26</v>
      </c>
      <c r="I3" s="51" t="s">
        <v>27</v>
      </c>
      <c r="J3" s="97"/>
      <c r="K3" s="85"/>
      <c r="L3" s="83"/>
    </row>
    <row r="4" spans="1:12" ht="23.25" customHeight="1">
      <c r="A4" s="33">
        <v>1</v>
      </c>
      <c r="B4" s="33" t="s">
        <v>28</v>
      </c>
      <c r="C4" s="20">
        <v>4210433001</v>
      </c>
      <c r="D4" s="49"/>
      <c r="E4" s="2">
        <v>85</v>
      </c>
      <c r="F4" s="10">
        <v>0</v>
      </c>
      <c r="G4" s="10">
        <v>0</v>
      </c>
      <c r="H4" s="10">
        <v>0</v>
      </c>
      <c r="I4" s="26">
        <v>0</v>
      </c>
      <c r="J4" s="27">
        <f>F4*1+G4/4+H4/6</f>
        <v>0</v>
      </c>
      <c r="K4" s="27">
        <f>IF(SUM(F4:I4)=0,3,0)</f>
        <v>3</v>
      </c>
      <c r="L4" s="58">
        <f>E4-J4+K4</f>
        <v>88</v>
      </c>
    </row>
    <row r="5" spans="1:12" ht="23.25" customHeight="1">
      <c r="A5" s="20">
        <v>2</v>
      </c>
      <c r="B5" s="20" t="s">
        <v>61</v>
      </c>
      <c r="C5" s="28">
        <v>4310630029</v>
      </c>
      <c r="D5" s="28"/>
      <c r="E5" s="2">
        <v>85</v>
      </c>
      <c r="F5" s="10">
        <v>0</v>
      </c>
      <c r="G5" s="10">
        <v>2</v>
      </c>
      <c r="H5" s="10">
        <v>0</v>
      </c>
      <c r="I5" s="26">
        <v>0</v>
      </c>
      <c r="J5" s="27">
        <f>F5*1+G5/4+H5/6</f>
        <v>0.5</v>
      </c>
      <c r="K5" s="27">
        <f>IF(SUM(F5:I5)=0,3,0)</f>
        <v>0</v>
      </c>
      <c r="L5" s="58">
        <f>E5-J5+K5</f>
        <v>84.5</v>
      </c>
    </row>
    <row r="6" spans="1:12" ht="23.25" customHeight="1">
      <c r="A6" s="20">
        <v>3</v>
      </c>
      <c r="B6" s="20" t="s">
        <v>61</v>
      </c>
      <c r="C6" s="20">
        <v>4310630032</v>
      </c>
      <c r="D6" s="20"/>
      <c r="E6" s="2">
        <v>85</v>
      </c>
      <c r="F6" s="10">
        <v>0</v>
      </c>
      <c r="G6" s="10">
        <v>10</v>
      </c>
      <c r="H6" s="10">
        <v>0</v>
      </c>
      <c r="I6" s="26">
        <v>0</v>
      </c>
      <c r="J6" s="27">
        <f>F6*1+G6/4+H6/6</f>
        <v>2.5</v>
      </c>
      <c r="K6" s="27">
        <f>IF(SUM(F6:I6)=0,3,0)</f>
        <v>0</v>
      </c>
      <c r="L6" s="58">
        <f>E6-J6+K6</f>
        <v>82.5</v>
      </c>
    </row>
    <row r="7" spans="1:12" ht="23.25" customHeight="1">
      <c r="A7" s="20">
        <v>4</v>
      </c>
      <c r="B7" s="20" t="s">
        <v>61</v>
      </c>
      <c r="C7" s="20">
        <v>4310730001</v>
      </c>
      <c r="D7" s="48"/>
      <c r="E7" s="2">
        <v>85</v>
      </c>
      <c r="F7" s="10">
        <v>0</v>
      </c>
      <c r="G7" s="10">
        <v>0</v>
      </c>
      <c r="H7" s="10">
        <v>0</v>
      </c>
      <c r="I7" s="26">
        <v>0</v>
      </c>
      <c r="J7" s="27">
        <f>F7*1+G7/4+H7/6</f>
        <v>0</v>
      </c>
      <c r="K7" s="27">
        <f>IF(SUM(F7:I7)=0,3,0)</f>
        <v>3</v>
      </c>
      <c r="L7" s="58">
        <f>E7-J7+K7</f>
        <v>88</v>
      </c>
    </row>
    <row r="8" spans="1:12" ht="23.25" customHeight="1">
      <c r="A8" s="20">
        <v>5</v>
      </c>
      <c r="B8" s="20" t="s">
        <v>61</v>
      </c>
      <c r="C8" s="20">
        <v>4310730032</v>
      </c>
      <c r="D8" s="20"/>
      <c r="E8" s="2">
        <v>85</v>
      </c>
      <c r="F8" s="10">
        <v>2</v>
      </c>
      <c r="G8" s="10">
        <v>2</v>
      </c>
      <c r="H8" s="10">
        <v>0</v>
      </c>
      <c r="I8" s="26">
        <v>0</v>
      </c>
      <c r="J8" s="27">
        <f>F8*1+G8/4+H8/6</f>
        <v>2.5</v>
      </c>
      <c r="K8" s="27">
        <f>IF(SUM(F8:I8)=0,3,0)</f>
        <v>0</v>
      </c>
      <c r="L8" s="58">
        <f>E8-J8+K8</f>
        <v>82.5</v>
      </c>
    </row>
    <row r="9" ht="23.25" customHeight="1"/>
    <row r="10" spans="1:14" ht="29.25" customHeight="1">
      <c r="A10" s="86" t="s">
        <v>31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</row>
    <row r="11" spans="1:14" ht="24.75" customHeight="1">
      <c r="A11" s="88" t="s">
        <v>44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</row>
    <row r="12" spans="1:14" ht="30.75" customHeight="1">
      <c r="A12" s="88" t="s">
        <v>43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</row>
    <row r="13" spans="1:14" ht="21" customHeight="1">
      <c r="A13" s="88" t="s">
        <v>45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</row>
  </sheetData>
  <sheetProtection password="DC68" sheet="1" selectLockedCells="1" selectUnlockedCells="1"/>
  <mergeCells count="11">
    <mergeCell ref="A1:W1"/>
    <mergeCell ref="A2:D2"/>
    <mergeCell ref="E2:E3"/>
    <mergeCell ref="F2:I2"/>
    <mergeCell ref="J2:J3"/>
    <mergeCell ref="L2:L3"/>
    <mergeCell ref="K2:K3"/>
    <mergeCell ref="A10:N10"/>
    <mergeCell ref="A11:N11"/>
    <mergeCell ref="A12:N12"/>
    <mergeCell ref="A13:N1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Y148"/>
  <sheetViews>
    <sheetView zoomScalePageLayoutView="0" workbookViewId="0" topLeftCell="A28">
      <selection activeCell="E13" sqref="E13"/>
    </sheetView>
  </sheetViews>
  <sheetFormatPr defaultColWidth="9.00390625" defaultRowHeight="16.5"/>
  <cols>
    <col min="1" max="1" width="6.75390625" style="0" bestFit="1" customWidth="1"/>
    <col min="2" max="2" width="11.50390625" style="0" customWidth="1"/>
    <col min="3" max="3" width="12.875" style="0" customWidth="1"/>
    <col min="4" max="4" width="5.00390625" style="0" customWidth="1"/>
    <col min="5" max="5" width="4.375" style="0" customWidth="1"/>
    <col min="6" max="8" width="8.125" style="0" customWidth="1"/>
    <col min="9" max="9" width="8.50390625" style="0" customWidth="1"/>
    <col min="10" max="10" width="8.875" style="61" customWidth="1"/>
    <col min="11" max="11" width="8.125" style="23" customWidth="1"/>
    <col min="12" max="12" width="7.875" style="0" customWidth="1"/>
    <col min="13" max="13" width="10.125" style="0" customWidth="1"/>
  </cols>
  <sheetData>
    <row r="1" spans="1:25" s="4" customFormat="1" ht="36" customHeight="1">
      <c r="A1" s="89" t="s">
        <v>52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3"/>
    </row>
    <row r="2" spans="1:13" ht="25.5" customHeight="1">
      <c r="A2" s="90" t="s">
        <v>62</v>
      </c>
      <c r="B2" s="90"/>
      <c r="C2" s="90"/>
      <c r="D2" s="90"/>
      <c r="E2" s="91" t="s">
        <v>6</v>
      </c>
      <c r="F2" s="93" t="s">
        <v>7</v>
      </c>
      <c r="G2" s="94"/>
      <c r="H2" s="94"/>
      <c r="I2" s="95"/>
      <c r="J2" s="98" t="s">
        <v>8</v>
      </c>
      <c r="K2" s="101" t="s">
        <v>29</v>
      </c>
      <c r="L2" s="84" t="s">
        <v>30</v>
      </c>
      <c r="M2" s="84" t="s">
        <v>34</v>
      </c>
    </row>
    <row r="3" spans="1:13" ht="36.75" customHeight="1">
      <c r="A3" s="1" t="s">
        <v>3</v>
      </c>
      <c r="B3" s="1" t="s">
        <v>77</v>
      </c>
      <c r="C3" s="1" t="s">
        <v>1</v>
      </c>
      <c r="D3" s="1"/>
      <c r="E3" s="92"/>
      <c r="F3" s="50" t="s">
        <v>14</v>
      </c>
      <c r="G3" s="50" t="s">
        <v>15</v>
      </c>
      <c r="H3" s="50" t="s">
        <v>16</v>
      </c>
      <c r="I3" s="51" t="s">
        <v>17</v>
      </c>
      <c r="J3" s="99"/>
      <c r="K3" s="102"/>
      <c r="L3" s="85"/>
      <c r="M3" s="83"/>
    </row>
    <row r="4" spans="1:16" ht="18.75" customHeight="1">
      <c r="A4" s="35">
        <v>1</v>
      </c>
      <c r="B4" s="35" t="s">
        <v>0</v>
      </c>
      <c r="C4" s="20">
        <v>4310930001</v>
      </c>
      <c r="D4" s="53"/>
      <c r="E4" s="46">
        <v>85</v>
      </c>
      <c r="F4" s="11">
        <v>0</v>
      </c>
      <c r="G4" s="7">
        <v>10</v>
      </c>
      <c r="H4" s="7">
        <v>0</v>
      </c>
      <c r="I4" s="13">
        <v>14</v>
      </c>
      <c r="J4" s="59">
        <f>F4*1+G4/4+H4/6</f>
        <v>2.5</v>
      </c>
      <c r="K4" s="25" t="s">
        <v>36</v>
      </c>
      <c r="L4" s="27">
        <f>IF(SUM(F4:I4)=0,3,0)</f>
        <v>0</v>
      </c>
      <c r="M4" s="58">
        <f>E4-J4+K4+L4</f>
        <v>82.5</v>
      </c>
      <c r="P4" s="44"/>
    </row>
    <row r="5" spans="1:13" ht="18.75" customHeight="1">
      <c r="A5" s="35">
        <v>2</v>
      </c>
      <c r="B5" s="35" t="s">
        <v>0</v>
      </c>
      <c r="C5" s="20">
        <v>4310930002</v>
      </c>
      <c r="D5" s="53"/>
      <c r="E5" s="46">
        <v>85</v>
      </c>
      <c r="F5" s="11">
        <v>0</v>
      </c>
      <c r="G5" s="11">
        <v>8</v>
      </c>
      <c r="H5" s="11">
        <v>4</v>
      </c>
      <c r="I5" s="13">
        <v>0</v>
      </c>
      <c r="J5" s="59">
        <f aca="true" t="shared" si="0" ref="J5:J47">F5*1+G5/4+H5/6</f>
        <v>2.6666666666666665</v>
      </c>
      <c r="K5" s="25" t="s">
        <v>36</v>
      </c>
      <c r="L5" s="27">
        <f aca="true" t="shared" si="1" ref="L5:L47">IF(SUM(F5:I5)=0,3,0)</f>
        <v>0</v>
      </c>
      <c r="M5" s="58">
        <f aca="true" t="shared" si="2" ref="M5:M47">E5-J5+K5+L5</f>
        <v>82.33333333333333</v>
      </c>
    </row>
    <row r="6" spans="1:13" ht="18.75" customHeight="1">
      <c r="A6" s="35">
        <v>3</v>
      </c>
      <c r="B6" s="35" t="s">
        <v>0</v>
      </c>
      <c r="C6" s="20">
        <v>4310930003</v>
      </c>
      <c r="D6" s="53"/>
      <c r="E6" s="46">
        <v>85</v>
      </c>
      <c r="F6" s="11">
        <v>0</v>
      </c>
      <c r="G6" s="8">
        <v>0</v>
      </c>
      <c r="H6" s="11">
        <v>0</v>
      </c>
      <c r="I6" s="13">
        <v>20</v>
      </c>
      <c r="J6" s="59">
        <f t="shared" si="0"/>
        <v>0</v>
      </c>
      <c r="K6" s="25" t="s">
        <v>36</v>
      </c>
      <c r="L6" s="27">
        <f t="shared" si="1"/>
        <v>0</v>
      </c>
      <c r="M6" s="58">
        <f t="shared" si="2"/>
        <v>85</v>
      </c>
    </row>
    <row r="7" spans="1:13" ht="18.75" customHeight="1">
      <c r="A7" s="35">
        <v>4</v>
      </c>
      <c r="B7" s="35" t="s">
        <v>0</v>
      </c>
      <c r="C7" s="20">
        <v>4310930004</v>
      </c>
      <c r="D7" s="53"/>
      <c r="E7" s="46">
        <v>85</v>
      </c>
      <c r="F7" s="11">
        <v>0</v>
      </c>
      <c r="G7" s="11">
        <v>0</v>
      </c>
      <c r="H7" s="11">
        <v>0</v>
      </c>
      <c r="I7" s="13">
        <v>0</v>
      </c>
      <c r="J7" s="59">
        <f t="shared" si="0"/>
        <v>0</v>
      </c>
      <c r="K7" s="25" t="s">
        <v>36</v>
      </c>
      <c r="L7" s="27">
        <f t="shared" si="1"/>
        <v>3</v>
      </c>
      <c r="M7" s="58">
        <f t="shared" si="2"/>
        <v>88</v>
      </c>
    </row>
    <row r="8" spans="1:13" ht="18.75" customHeight="1">
      <c r="A8" s="35">
        <v>5</v>
      </c>
      <c r="B8" s="35" t="s">
        <v>0</v>
      </c>
      <c r="C8" s="20">
        <v>4310930005</v>
      </c>
      <c r="D8" s="53"/>
      <c r="E8" s="46">
        <v>85</v>
      </c>
      <c r="F8" s="11">
        <v>0</v>
      </c>
      <c r="G8" s="12">
        <v>23</v>
      </c>
      <c r="H8" s="7">
        <v>0</v>
      </c>
      <c r="I8" s="13">
        <v>0</v>
      </c>
      <c r="J8" s="59">
        <f t="shared" si="0"/>
        <v>5.75</v>
      </c>
      <c r="K8" s="25" t="s">
        <v>36</v>
      </c>
      <c r="L8" s="27">
        <f t="shared" si="1"/>
        <v>0</v>
      </c>
      <c r="M8" s="58">
        <f t="shared" si="2"/>
        <v>79.25</v>
      </c>
    </row>
    <row r="9" spans="1:13" ht="18.75" customHeight="1">
      <c r="A9" s="35">
        <v>6</v>
      </c>
      <c r="B9" s="35" t="s">
        <v>0</v>
      </c>
      <c r="C9" s="20">
        <v>4310930006</v>
      </c>
      <c r="D9" s="53"/>
      <c r="E9" s="46">
        <v>85</v>
      </c>
      <c r="F9" s="11">
        <v>0</v>
      </c>
      <c r="G9" s="12">
        <v>0</v>
      </c>
      <c r="H9" s="7">
        <v>0</v>
      </c>
      <c r="I9" s="13">
        <v>26</v>
      </c>
      <c r="J9" s="59">
        <f t="shared" si="0"/>
        <v>0</v>
      </c>
      <c r="K9" s="25" t="s">
        <v>36</v>
      </c>
      <c r="L9" s="27">
        <f t="shared" si="1"/>
        <v>0</v>
      </c>
      <c r="M9" s="58">
        <f t="shared" si="2"/>
        <v>85</v>
      </c>
    </row>
    <row r="10" spans="1:13" ht="18.75" customHeight="1">
      <c r="A10" s="35">
        <v>7</v>
      </c>
      <c r="B10" s="35" t="s">
        <v>0</v>
      </c>
      <c r="C10" s="20">
        <v>4310930007</v>
      </c>
      <c r="D10" s="53"/>
      <c r="E10" s="46">
        <v>85</v>
      </c>
      <c r="F10" s="11">
        <v>0</v>
      </c>
      <c r="G10" s="11">
        <v>6</v>
      </c>
      <c r="H10" s="11">
        <v>0</v>
      </c>
      <c r="I10" s="13">
        <v>0</v>
      </c>
      <c r="J10" s="59">
        <f t="shared" si="0"/>
        <v>1.5</v>
      </c>
      <c r="K10" s="25" t="s">
        <v>36</v>
      </c>
      <c r="L10" s="27">
        <f t="shared" si="1"/>
        <v>0</v>
      </c>
      <c r="M10" s="58">
        <f t="shared" si="2"/>
        <v>83.5</v>
      </c>
    </row>
    <row r="11" spans="1:13" ht="18.75" customHeight="1">
      <c r="A11" s="35">
        <v>8</v>
      </c>
      <c r="B11" s="35" t="s">
        <v>0</v>
      </c>
      <c r="C11" s="20">
        <v>4310930008</v>
      </c>
      <c r="D11" s="53"/>
      <c r="E11" s="46">
        <v>85</v>
      </c>
      <c r="F11" s="11">
        <v>0</v>
      </c>
      <c r="G11" s="11">
        <v>0</v>
      </c>
      <c r="H11" s="11">
        <v>0</v>
      </c>
      <c r="I11" s="13">
        <v>0</v>
      </c>
      <c r="J11" s="59">
        <f t="shared" si="0"/>
        <v>0</v>
      </c>
      <c r="K11" s="25" t="s">
        <v>36</v>
      </c>
      <c r="L11" s="27">
        <f t="shared" si="1"/>
        <v>3</v>
      </c>
      <c r="M11" s="58">
        <f t="shared" si="2"/>
        <v>88</v>
      </c>
    </row>
    <row r="12" spans="1:13" ht="18.75" customHeight="1">
      <c r="A12" s="35">
        <v>9</v>
      </c>
      <c r="B12" s="35" t="s">
        <v>0</v>
      </c>
      <c r="C12" s="20">
        <v>4310930009</v>
      </c>
      <c r="D12" s="53"/>
      <c r="E12" s="46">
        <v>85</v>
      </c>
      <c r="F12" s="11">
        <v>0</v>
      </c>
      <c r="G12" s="11">
        <v>34</v>
      </c>
      <c r="H12" s="11">
        <v>6</v>
      </c>
      <c r="I12" s="13">
        <v>0</v>
      </c>
      <c r="J12" s="59">
        <f t="shared" si="0"/>
        <v>9.5</v>
      </c>
      <c r="K12" s="25" t="s">
        <v>36</v>
      </c>
      <c r="L12" s="27">
        <f t="shared" si="1"/>
        <v>0</v>
      </c>
      <c r="M12" s="58">
        <f t="shared" si="2"/>
        <v>75.5</v>
      </c>
    </row>
    <row r="13" spans="1:13" ht="18.75" customHeight="1">
      <c r="A13" s="35">
        <v>10</v>
      </c>
      <c r="B13" s="35" t="s">
        <v>0</v>
      </c>
      <c r="C13" s="20">
        <v>4310930010</v>
      </c>
      <c r="D13" s="53"/>
      <c r="E13" s="46">
        <v>85</v>
      </c>
      <c r="F13" s="11">
        <v>0</v>
      </c>
      <c r="G13" s="11">
        <v>0</v>
      </c>
      <c r="H13" s="11">
        <v>0</v>
      </c>
      <c r="I13" s="13">
        <v>0</v>
      </c>
      <c r="J13" s="59">
        <f t="shared" si="0"/>
        <v>0</v>
      </c>
      <c r="K13" s="25" t="s">
        <v>36</v>
      </c>
      <c r="L13" s="27">
        <f t="shared" si="1"/>
        <v>3</v>
      </c>
      <c r="M13" s="58">
        <f t="shared" si="2"/>
        <v>88</v>
      </c>
    </row>
    <row r="14" spans="1:13" ht="18.75" customHeight="1">
      <c r="A14" s="35">
        <v>11</v>
      </c>
      <c r="B14" s="35" t="s">
        <v>0</v>
      </c>
      <c r="C14" s="20">
        <v>4310930011</v>
      </c>
      <c r="D14" s="53"/>
      <c r="E14" s="46">
        <v>85</v>
      </c>
      <c r="F14" s="11">
        <v>0</v>
      </c>
      <c r="G14" s="8">
        <v>20</v>
      </c>
      <c r="H14" s="11">
        <v>0</v>
      </c>
      <c r="I14" s="13">
        <v>24</v>
      </c>
      <c r="J14" s="59">
        <f t="shared" si="0"/>
        <v>5</v>
      </c>
      <c r="K14" s="25" t="s">
        <v>36</v>
      </c>
      <c r="L14" s="27">
        <f t="shared" si="1"/>
        <v>0</v>
      </c>
      <c r="M14" s="58">
        <f t="shared" si="2"/>
        <v>80</v>
      </c>
    </row>
    <row r="15" spans="1:13" ht="18.75" customHeight="1">
      <c r="A15" s="35">
        <v>12</v>
      </c>
      <c r="B15" s="35" t="s">
        <v>0</v>
      </c>
      <c r="C15" s="20">
        <v>4310930012</v>
      </c>
      <c r="D15" s="53"/>
      <c r="E15" s="47">
        <v>85</v>
      </c>
      <c r="F15" s="11">
        <v>0</v>
      </c>
      <c r="G15" s="12">
        <v>6</v>
      </c>
      <c r="H15" s="7">
        <v>0</v>
      </c>
      <c r="I15" s="13">
        <v>0</v>
      </c>
      <c r="J15" s="59">
        <f t="shared" si="0"/>
        <v>1.5</v>
      </c>
      <c r="K15" s="25" t="s">
        <v>36</v>
      </c>
      <c r="L15" s="27">
        <f t="shared" si="1"/>
        <v>0</v>
      </c>
      <c r="M15" s="58">
        <f t="shared" si="2"/>
        <v>83.5</v>
      </c>
    </row>
    <row r="16" spans="1:13" ht="18.75" customHeight="1">
      <c r="A16" s="35">
        <v>13</v>
      </c>
      <c r="B16" s="35" t="s">
        <v>0</v>
      </c>
      <c r="C16" s="20">
        <v>4310930013</v>
      </c>
      <c r="D16" s="20"/>
      <c r="E16" s="46">
        <v>85</v>
      </c>
      <c r="F16" s="11">
        <v>0</v>
      </c>
      <c r="G16" s="12">
        <v>8</v>
      </c>
      <c r="H16" s="7">
        <v>0</v>
      </c>
      <c r="I16" s="13">
        <v>0</v>
      </c>
      <c r="J16" s="59">
        <f t="shared" si="0"/>
        <v>2</v>
      </c>
      <c r="K16" s="25" t="s">
        <v>36</v>
      </c>
      <c r="L16" s="27">
        <f t="shared" si="1"/>
        <v>0</v>
      </c>
      <c r="M16" s="58">
        <f t="shared" si="2"/>
        <v>83</v>
      </c>
    </row>
    <row r="17" spans="1:13" ht="18.75" customHeight="1">
      <c r="A17" s="35">
        <v>14</v>
      </c>
      <c r="B17" s="35" t="s">
        <v>0</v>
      </c>
      <c r="C17" s="20">
        <v>4310930014</v>
      </c>
      <c r="D17" s="53"/>
      <c r="E17" s="46">
        <v>85</v>
      </c>
      <c r="F17" s="11">
        <v>0</v>
      </c>
      <c r="G17" s="12">
        <v>0</v>
      </c>
      <c r="H17" s="7">
        <v>0</v>
      </c>
      <c r="I17" s="13">
        <v>0</v>
      </c>
      <c r="J17" s="59">
        <f t="shared" si="0"/>
        <v>0</v>
      </c>
      <c r="K17" s="25" t="s">
        <v>36</v>
      </c>
      <c r="L17" s="27">
        <f t="shared" si="1"/>
        <v>3</v>
      </c>
      <c r="M17" s="58">
        <f t="shared" si="2"/>
        <v>88</v>
      </c>
    </row>
    <row r="18" spans="1:13" ht="18.75" customHeight="1">
      <c r="A18" s="35">
        <v>15</v>
      </c>
      <c r="B18" s="35" t="s">
        <v>0</v>
      </c>
      <c r="C18" s="20">
        <v>4310930015</v>
      </c>
      <c r="D18" s="53"/>
      <c r="E18" s="47">
        <v>85</v>
      </c>
      <c r="F18" s="11">
        <v>0</v>
      </c>
      <c r="G18" s="12">
        <v>6</v>
      </c>
      <c r="H18" s="7">
        <v>0</v>
      </c>
      <c r="I18" s="13">
        <v>8</v>
      </c>
      <c r="J18" s="59">
        <f t="shared" si="0"/>
        <v>1.5</v>
      </c>
      <c r="K18" s="25" t="s">
        <v>36</v>
      </c>
      <c r="L18" s="27">
        <f t="shared" si="1"/>
        <v>0</v>
      </c>
      <c r="M18" s="58">
        <f t="shared" si="2"/>
        <v>83.5</v>
      </c>
    </row>
    <row r="19" spans="1:13" ht="18.75" customHeight="1">
      <c r="A19" s="35">
        <v>16</v>
      </c>
      <c r="B19" s="35" t="s">
        <v>0</v>
      </c>
      <c r="C19" s="20">
        <v>4310930016</v>
      </c>
      <c r="D19" s="53"/>
      <c r="E19" s="46">
        <v>85</v>
      </c>
      <c r="F19" s="11">
        <v>0</v>
      </c>
      <c r="G19" s="11">
        <v>15</v>
      </c>
      <c r="H19" s="11">
        <v>0</v>
      </c>
      <c r="I19" s="13">
        <v>0</v>
      </c>
      <c r="J19" s="59">
        <f t="shared" si="0"/>
        <v>3.75</v>
      </c>
      <c r="K19" s="25" t="s">
        <v>36</v>
      </c>
      <c r="L19" s="27">
        <f t="shared" si="1"/>
        <v>0</v>
      </c>
      <c r="M19" s="58">
        <f t="shared" si="2"/>
        <v>81.25</v>
      </c>
    </row>
    <row r="20" spans="1:13" ht="18.75" customHeight="1">
      <c r="A20" s="35">
        <v>17</v>
      </c>
      <c r="B20" s="35" t="s">
        <v>0</v>
      </c>
      <c r="C20" s="20">
        <v>4310930017</v>
      </c>
      <c r="D20" s="20"/>
      <c r="E20" s="46">
        <v>85</v>
      </c>
      <c r="F20" s="11">
        <v>0</v>
      </c>
      <c r="G20" s="11">
        <v>0</v>
      </c>
      <c r="H20" s="11">
        <v>0</v>
      </c>
      <c r="I20" s="13">
        <v>0</v>
      </c>
      <c r="J20" s="59">
        <f t="shared" si="0"/>
        <v>0</v>
      </c>
      <c r="K20" s="45" t="s">
        <v>60</v>
      </c>
      <c r="L20" s="27">
        <f t="shared" si="1"/>
        <v>3</v>
      </c>
      <c r="M20" s="58">
        <f t="shared" si="2"/>
        <v>90.5</v>
      </c>
    </row>
    <row r="21" spans="1:13" ht="18.75" customHeight="1">
      <c r="A21" s="35">
        <v>18</v>
      </c>
      <c r="B21" s="35" t="s">
        <v>0</v>
      </c>
      <c r="C21" s="20">
        <v>4310930018</v>
      </c>
      <c r="D21" s="53"/>
      <c r="E21" s="47">
        <v>85</v>
      </c>
      <c r="F21" s="11">
        <v>0</v>
      </c>
      <c r="G21" s="11">
        <v>0</v>
      </c>
      <c r="H21" s="11">
        <v>0</v>
      </c>
      <c r="I21" s="13">
        <v>0</v>
      </c>
      <c r="J21" s="59">
        <f t="shared" si="0"/>
        <v>0</v>
      </c>
      <c r="K21" s="25" t="s">
        <v>36</v>
      </c>
      <c r="L21" s="27">
        <f t="shared" si="1"/>
        <v>3</v>
      </c>
      <c r="M21" s="58">
        <f t="shared" si="2"/>
        <v>88</v>
      </c>
    </row>
    <row r="22" spans="1:13" ht="18.75" customHeight="1">
      <c r="A22" s="35">
        <v>19</v>
      </c>
      <c r="B22" s="35" t="s">
        <v>0</v>
      </c>
      <c r="C22" s="20">
        <v>4310930020</v>
      </c>
      <c r="D22" s="53"/>
      <c r="E22" s="47">
        <v>85</v>
      </c>
      <c r="F22" s="11">
        <v>0</v>
      </c>
      <c r="G22" s="11">
        <v>0</v>
      </c>
      <c r="H22" s="11">
        <v>0</v>
      </c>
      <c r="I22" s="13">
        <v>0</v>
      </c>
      <c r="J22" s="59">
        <f t="shared" si="0"/>
        <v>0</v>
      </c>
      <c r="K22" s="45" t="s">
        <v>60</v>
      </c>
      <c r="L22" s="27">
        <f t="shared" si="1"/>
        <v>3</v>
      </c>
      <c r="M22" s="58">
        <f t="shared" si="2"/>
        <v>90.5</v>
      </c>
    </row>
    <row r="23" spans="1:13" ht="18.75" customHeight="1">
      <c r="A23" s="35">
        <v>20</v>
      </c>
      <c r="B23" s="35" t="s">
        <v>0</v>
      </c>
      <c r="C23" s="20">
        <v>4310930021</v>
      </c>
      <c r="D23" s="53"/>
      <c r="E23" s="47">
        <v>85</v>
      </c>
      <c r="F23" s="11">
        <v>0</v>
      </c>
      <c r="G23" s="11">
        <v>0</v>
      </c>
      <c r="H23" s="11">
        <v>0</v>
      </c>
      <c r="I23" s="13">
        <v>0</v>
      </c>
      <c r="J23" s="59">
        <f t="shared" si="0"/>
        <v>0</v>
      </c>
      <c r="K23" s="45" t="s">
        <v>75</v>
      </c>
      <c r="L23" s="27">
        <f t="shared" si="1"/>
        <v>3</v>
      </c>
      <c r="M23" s="58">
        <f t="shared" si="2"/>
        <v>90.5</v>
      </c>
    </row>
    <row r="24" spans="1:13" ht="18.75" customHeight="1">
      <c r="A24" s="35">
        <v>21</v>
      </c>
      <c r="B24" s="35" t="s">
        <v>0</v>
      </c>
      <c r="C24" s="20">
        <v>4310930022</v>
      </c>
      <c r="D24" s="53"/>
      <c r="E24" s="47">
        <v>85</v>
      </c>
      <c r="F24" s="11">
        <v>0</v>
      </c>
      <c r="G24" s="11">
        <v>0</v>
      </c>
      <c r="H24" s="11">
        <v>0</v>
      </c>
      <c r="I24" s="13">
        <v>0</v>
      </c>
      <c r="J24" s="59">
        <f t="shared" si="0"/>
        <v>0</v>
      </c>
      <c r="K24" s="45" t="s">
        <v>59</v>
      </c>
      <c r="L24" s="27">
        <f t="shared" si="1"/>
        <v>3</v>
      </c>
      <c r="M24" s="58">
        <f t="shared" si="2"/>
        <v>93</v>
      </c>
    </row>
    <row r="25" spans="1:13" ht="18.75" customHeight="1">
      <c r="A25" s="35">
        <v>22</v>
      </c>
      <c r="B25" s="35" t="s">
        <v>0</v>
      </c>
      <c r="C25" s="20">
        <v>4310930023</v>
      </c>
      <c r="D25" s="54"/>
      <c r="E25" s="47">
        <v>85</v>
      </c>
      <c r="F25" s="12">
        <v>0</v>
      </c>
      <c r="G25" s="12">
        <v>2</v>
      </c>
      <c r="H25" s="7">
        <v>0</v>
      </c>
      <c r="I25" s="13">
        <v>0</v>
      </c>
      <c r="J25" s="59">
        <f t="shared" si="0"/>
        <v>0.5</v>
      </c>
      <c r="K25" s="25" t="s">
        <v>36</v>
      </c>
      <c r="L25" s="27">
        <f t="shared" si="1"/>
        <v>0</v>
      </c>
      <c r="M25" s="58">
        <f t="shared" si="2"/>
        <v>84.5</v>
      </c>
    </row>
    <row r="26" spans="1:13" ht="18.75" customHeight="1">
      <c r="A26" s="35">
        <v>23</v>
      </c>
      <c r="B26" s="35" t="s">
        <v>0</v>
      </c>
      <c r="C26" s="20">
        <v>4310930024</v>
      </c>
      <c r="D26" s="53"/>
      <c r="E26" s="47">
        <v>85</v>
      </c>
      <c r="F26" s="12">
        <v>0</v>
      </c>
      <c r="G26" s="12">
        <v>0</v>
      </c>
      <c r="H26" s="7">
        <v>0</v>
      </c>
      <c r="I26" s="13">
        <v>0</v>
      </c>
      <c r="J26" s="59">
        <f t="shared" si="0"/>
        <v>0</v>
      </c>
      <c r="K26" s="25" t="s">
        <v>36</v>
      </c>
      <c r="L26" s="27">
        <f t="shared" si="1"/>
        <v>3</v>
      </c>
      <c r="M26" s="58">
        <f t="shared" si="2"/>
        <v>88</v>
      </c>
    </row>
    <row r="27" spans="1:13" ht="18.75" customHeight="1">
      <c r="A27" s="35">
        <v>24</v>
      </c>
      <c r="B27" s="35" t="s">
        <v>0</v>
      </c>
      <c r="C27" s="49">
        <v>4310930025</v>
      </c>
      <c r="D27" s="49"/>
      <c r="E27" s="46">
        <v>85</v>
      </c>
      <c r="F27" s="62">
        <v>0</v>
      </c>
      <c r="G27" s="62">
        <v>0</v>
      </c>
      <c r="H27" s="63">
        <v>0</v>
      </c>
      <c r="I27" s="64">
        <v>22</v>
      </c>
      <c r="J27" s="59">
        <f t="shared" si="0"/>
        <v>0</v>
      </c>
      <c r="K27" s="25" t="s">
        <v>36</v>
      </c>
      <c r="L27" s="27">
        <f t="shared" si="1"/>
        <v>0</v>
      </c>
      <c r="M27" s="58">
        <f t="shared" si="2"/>
        <v>85</v>
      </c>
    </row>
    <row r="28" spans="1:13" ht="18.75" customHeight="1">
      <c r="A28" s="35">
        <v>25</v>
      </c>
      <c r="B28" s="35" t="s">
        <v>0</v>
      </c>
      <c r="C28" s="49">
        <v>4310930026</v>
      </c>
      <c r="D28" s="49"/>
      <c r="E28" s="46">
        <v>85</v>
      </c>
      <c r="F28" s="62">
        <v>0</v>
      </c>
      <c r="G28" s="62">
        <v>2</v>
      </c>
      <c r="H28" s="63">
        <v>0</v>
      </c>
      <c r="I28" s="64">
        <v>0</v>
      </c>
      <c r="J28" s="59">
        <f t="shared" si="0"/>
        <v>0.5</v>
      </c>
      <c r="K28" s="25" t="s">
        <v>36</v>
      </c>
      <c r="L28" s="27">
        <f t="shared" si="1"/>
        <v>0</v>
      </c>
      <c r="M28" s="58">
        <f t="shared" si="2"/>
        <v>84.5</v>
      </c>
    </row>
    <row r="29" spans="1:13" ht="18.75" customHeight="1">
      <c r="A29" s="35">
        <v>26</v>
      </c>
      <c r="B29" s="35" t="s">
        <v>0</v>
      </c>
      <c r="C29" s="49">
        <v>4310930027</v>
      </c>
      <c r="D29" s="49"/>
      <c r="E29" s="46">
        <v>85</v>
      </c>
      <c r="F29" s="62">
        <v>0</v>
      </c>
      <c r="G29" s="62">
        <v>0</v>
      </c>
      <c r="H29" s="63">
        <v>0</v>
      </c>
      <c r="I29" s="64">
        <v>0</v>
      </c>
      <c r="J29" s="59">
        <f t="shared" si="0"/>
        <v>0</v>
      </c>
      <c r="K29" s="25" t="s">
        <v>36</v>
      </c>
      <c r="L29" s="27">
        <f t="shared" si="1"/>
        <v>3</v>
      </c>
      <c r="M29" s="58">
        <f t="shared" si="2"/>
        <v>88</v>
      </c>
    </row>
    <row r="30" spans="1:13" ht="18.75" customHeight="1">
      <c r="A30" s="35">
        <v>27</v>
      </c>
      <c r="B30" s="35" t="s">
        <v>0</v>
      </c>
      <c r="C30" s="49">
        <v>4310930028</v>
      </c>
      <c r="D30" s="49"/>
      <c r="E30" s="46">
        <v>85</v>
      </c>
      <c r="F30" s="62">
        <v>0</v>
      </c>
      <c r="G30" s="62">
        <v>3</v>
      </c>
      <c r="H30" s="63">
        <v>0</v>
      </c>
      <c r="I30" s="64">
        <v>0</v>
      </c>
      <c r="J30" s="59">
        <f t="shared" si="0"/>
        <v>0.75</v>
      </c>
      <c r="K30" s="25" t="s">
        <v>36</v>
      </c>
      <c r="L30" s="27">
        <f t="shared" si="1"/>
        <v>0</v>
      </c>
      <c r="M30" s="58">
        <f t="shared" si="2"/>
        <v>84.25</v>
      </c>
    </row>
    <row r="31" spans="1:13" ht="18.75" customHeight="1">
      <c r="A31" s="35">
        <v>28</v>
      </c>
      <c r="B31" s="35" t="s">
        <v>0</v>
      </c>
      <c r="C31" s="49">
        <v>4310930029</v>
      </c>
      <c r="D31" s="49"/>
      <c r="E31" s="46">
        <v>85</v>
      </c>
      <c r="F31" s="62">
        <v>0</v>
      </c>
      <c r="G31" s="62">
        <v>0</v>
      </c>
      <c r="H31" s="63">
        <v>0</v>
      </c>
      <c r="I31" s="64">
        <v>0</v>
      </c>
      <c r="J31" s="59">
        <f t="shared" si="0"/>
        <v>0</v>
      </c>
      <c r="K31" s="45" t="s">
        <v>60</v>
      </c>
      <c r="L31" s="27">
        <f t="shared" si="1"/>
        <v>3</v>
      </c>
      <c r="M31" s="58">
        <f t="shared" si="2"/>
        <v>90.5</v>
      </c>
    </row>
    <row r="32" spans="1:13" ht="18.75" customHeight="1">
      <c r="A32" s="35">
        <v>29</v>
      </c>
      <c r="B32" s="35" t="s">
        <v>0</v>
      </c>
      <c r="C32" s="49">
        <v>4310930030</v>
      </c>
      <c r="D32" s="49"/>
      <c r="E32" s="46">
        <v>85</v>
      </c>
      <c r="F32" s="62">
        <v>0</v>
      </c>
      <c r="G32" s="62">
        <v>0</v>
      </c>
      <c r="H32" s="63">
        <v>0</v>
      </c>
      <c r="I32" s="64">
        <v>0</v>
      </c>
      <c r="J32" s="59">
        <f t="shared" si="0"/>
        <v>0</v>
      </c>
      <c r="K32" s="45" t="s">
        <v>60</v>
      </c>
      <c r="L32" s="27">
        <f t="shared" si="1"/>
        <v>3</v>
      </c>
      <c r="M32" s="58">
        <f t="shared" si="2"/>
        <v>90.5</v>
      </c>
    </row>
    <row r="33" spans="1:13" ht="18.75" customHeight="1">
      <c r="A33" s="35">
        <v>30</v>
      </c>
      <c r="B33" s="35" t="s">
        <v>0</v>
      </c>
      <c r="C33" s="49">
        <v>4310930031</v>
      </c>
      <c r="D33" s="49"/>
      <c r="E33" s="46">
        <v>85</v>
      </c>
      <c r="F33" s="62">
        <v>0</v>
      </c>
      <c r="G33" s="62">
        <v>0</v>
      </c>
      <c r="H33" s="63">
        <v>0</v>
      </c>
      <c r="I33" s="64">
        <v>0</v>
      </c>
      <c r="J33" s="59">
        <f t="shared" si="0"/>
        <v>0</v>
      </c>
      <c r="K33" s="25" t="s">
        <v>36</v>
      </c>
      <c r="L33" s="27">
        <f t="shared" si="1"/>
        <v>3</v>
      </c>
      <c r="M33" s="58">
        <f t="shared" si="2"/>
        <v>88</v>
      </c>
    </row>
    <row r="34" spans="1:13" ht="18.75" customHeight="1">
      <c r="A34" s="35">
        <v>31</v>
      </c>
      <c r="B34" s="35" t="s">
        <v>0</v>
      </c>
      <c r="C34" s="49">
        <v>4310930032</v>
      </c>
      <c r="D34" s="49"/>
      <c r="E34" s="46">
        <v>85</v>
      </c>
      <c r="F34" s="62">
        <v>0</v>
      </c>
      <c r="G34" s="62">
        <v>0</v>
      </c>
      <c r="H34" s="63">
        <v>0</v>
      </c>
      <c r="I34" s="64">
        <v>20</v>
      </c>
      <c r="J34" s="59">
        <f t="shared" si="0"/>
        <v>0</v>
      </c>
      <c r="K34" s="25" t="s">
        <v>36</v>
      </c>
      <c r="L34" s="27">
        <f t="shared" si="1"/>
        <v>0</v>
      </c>
      <c r="M34" s="58">
        <f t="shared" si="2"/>
        <v>85</v>
      </c>
    </row>
    <row r="35" spans="1:13" ht="18.75" customHeight="1">
      <c r="A35" s="35">
        <v>32</v>
      </c>
      <c r="B35" s="35" t="s">
        <v>0</v>
      </c>
      <c r="C35" s="49">
        <v>4310930033</v>
      </c>
      <c r="D35" s="49"/>
      <c r="E35" s="46">
        <v>85</v>
      </c>
      <c r="F35" s="62">
        <v>0</v>
      </c>
      <c r="G35" s="62">
        <v>2</v>
      </c>
      <c r="H35" s="63">
        <v>0</v>
      </c>
      <c r="I35" s="64">
        <v>14</v>
      </c>
      <c r="J35" s="59">
        <f t="shared" si="0"/>
        <v>0.5</v>
      </c>
      <c r="K35" s="25" t="s">
        <v>36</v>
      </c>
      <c r="L35" s="27">
        <f t="shared" si="1"/>
        <v>0</v>
      </c>
      <c r="M35" s="58">
        <f t="shared" si="2"/>
        <v>84.5</v>
      </c>
    </row>
    <row r="36" spans="1:13" ht="18.75" customHeight="1">
      <c r="A36" s="35">
        <v>33</v>
      </c>
      <c r="B36" s="35" t="s">
        <v>0</v>
      </c>
      <c r="C36" s="49">
        <v>4310930034</v>
      </c>
      <c r="D36" s="49"/>
      <c r="E36" s="46">
        <v>85</v>
      </c>
      <c r="F36" s="62">
        <v>0</v>
      </c>
      <c r="G36" s="62">
        <v>0</v>
      </c>
      <c r="H36" s="63">
        <v>0</v>
      </c>
      <c r="I36" s="64">
        <v>0</v>
      </c>
      <c r="J36" s="59">
        <f t="shared" si="0"/>
        <v>0</v>
      </c>
      <c r="K36" s="25" t="s">
        <v>36</v>
      </c>
      <c r="L36" s="27">
        <f t="shared" si="1"/>
        <v>3</v>
      </c>
      <c r="M36" s="58">
        <f t="shared" si="2"/>
        <v>88</v>
      </c>
    </row>
    <row r="37" spans="1:13" ht="18.75" customHeight="1">
      <c r="A37" s="35">
        <v>34</v>
      </c>
      <c r="B37" s="35" t="s">
        <v>0</v>
      </c>
      <c r="C37" s="49">
        <v>4310930035</v>
      </c>
      <c r="D37" s="49"/>
      <c r="E37" s="46">
        <v>85</v>
      </c>
      <c r="F37" s="62">
        <v>0</v>
      </c>
      <c r="G37" s="62">
        <v>2</v>
      </c>
      <c r="H37" s="63">
        <v>0</v>
      </c>
      <c r="I37" s="64">
        <v>0</v>
      </c>
      <c r="J37" s="59">
        <f t="shared" si="0"/>
        <v>0.5</v>
      </c>
      <c r="K37" s="25" t="s">
        <v>36</v>
      </c>
      <c r="L37" s="27">
        <f t="shared" si="1"/>
        <v>0</v>
      </c>
      <c r="M37" s="58">
        <f t="shared" si="2"/>
        <v>84.5</v>
      </c>
    </row>
    <row r="38" spans="1:13" ht="18.75" customHeight="1">
      <c r="A38" s="35">
        <v>35</v>
      </c>
      <c r="B38" s="35" t="s">
        <v>0</v>
      </c>
      <c r="C38" s="49">
        <v>4310930036</v>
      </c>
      <c r="D38" s="49"/>
      <c r="E38" s="46">
        <v>85</v>
      </c>
      <c r="F38" s="62">
        <v>0</v>
      </c>
      <c r="G38" s="62">
        <v>14</v>
      </c>
      <c r="H38" s="63">
        <v>0</v>
      </c>
      <c r="I38" s="64">
        <v>0</v>
      </c>
      <c r="J38" s="59">
        <f t="shared" si="0"/>
        <v>3.5</v>
      </c>
      <c r="K38" s="25" t="s">
        <v>36</v>
      </c>
      <c r="L38" s="27">
        <f t="shared" si="1"/>
        <v>0</v>
      </c>
      <c r="M38" s="58">
        <f t="shared" si="2"/>
        <v>81.5</v>
      </c>
    </row>
    <row r="39" spans="1:13" ht="18.75" customHeight="1">
      <c r="A39" s="35">
        <v>36</v>
      </c>
      <c r="B39" s="35" t="s">
        <v>0</v>
      </c>
      <c r="C39" s="49">
        <v>4310930037</v>
      </c>
      <c r="D39" s="49"/>
      <c r="E39" s="46">
        <v>85</v>
      </c>
      <c r="F39" s="62">
        <v>0</v>
      </c>
      <c r="G39" s="62">
        <v>1</v>
      </c>
      <c r="H39" s="63">
        <v>0</v>
      </c>
      <c r="I39" s="64">
        <v>0</v>
      </c>
      <c r="J39" s="59">
        <f t="shared" si="0"/>
        <v>0.25</v>
      </c>
      <c r="K39" s="25" t="s">
        <v>36</v>
      </c>
      <c r="L39" s="27">
        <f t="shared" si="1"/>
        <v>0</v>
      </c>
      <c r="M39" s="58">
        <f t="shared" si="2"/>
        <v>84.75</v>
      </c>
    </row>
    <row r="40" spans="1:13" ht="18.75" customHeight="1">
      <c r="A40" s="35">
        <v>37</v>
      </c>
      <c r="B40" s="35" t="s">
        <v>0</v>
      </c>
      <c r="C40" s="20">
        <v>4310930038</v>
      </c>
      <c r="D40" s="53"/>
      <c r="E40" s="46">
        <v>85</v>
      </c>
      <c r="F40" s="12">
        <v>14</v>
      </c>
      <c r="G40" s="12">
        <v>0</v>
      </c>
      <c r="H40" s="7">
        <v>0</v>
      </c>
      <c r="I40" s="13">
        <v>12</v>
      </c>
      <c r="J40" s="59">
        <f t="shared" si="0"/>
        <v>14</v>
      </c>
      <c r="K40" s="25" t="s">
        <v>36</v>
      </c>
      <c r="L40" s="27">
        <f t="shared" si="1"/>
        <v>0</v>
      </c>
      <c r="M40" s="58">
        <f t="shared" si="2"/>
        <v>71</v>
      </c>
    </row>
    <row r="41" spans="1:13" ht="18.75" customHeight="1">
      <c r="A41" s="35">
        <v>38</v>
      </c>
      <c r="B41" s="35" t="s">
        <v>0</v>
      </c>
      <c r="C41" s="20">
        <v>4310930039</v>
      </c>
      <c r="D41" s="53"/>
      <c r="E41" s="46">
        <v>85</v>
      </c>
      <c r="F41" s="12">
        <v>0</v>
      </c>
      <c r="G41" s="12">
        <v>0</v>
      </c>
      <c r="H41" s="7">
        <v>0</v>
      </c>
      <c r="I41" s="13">
        <v>0</v>
      </c>
      <c r="J41" s="59">
        <f t="shared" si="0"/>
        <v>0</v>
      </c>
      <c r="K41" s="25" t="s">
        <v>36</v>
      </c>
      <c r="L41" s="27">
        <f t="shared" si="1"/>
        <v>3</v>
      </c>
      <c r="M41" s="58">
        <f t="shared" si="2"/>
        <v>88</v>
      </c>
    </row>
    <row r="42" spans="1:13" ht="18.75" customHeight="1">
      <c r="A42" s="35">
        <v>39</v>
      </c>
      <c r="B42" s="35" t="s">
        <v>0</v>
      </c>
      <c r="C42" s="20">
        <v>4310930040</v>
      </c>
      <c r="D42" s="53"/>
      <c r="E42" s="46">
        <v>85</v>
      </c>
      <c r="F42" s="12">
        <v>0</v>
      </c>
      <c r="G42" s="12">
        <v>0</v>
      </c>
      <c r="H42" s="7">
        <v>0</v>
      </c>
      <c r="I42" s="13">
        <v>0</v>
      </c>
      <c r="J42" s="59">
        <f t="shared" si="0"/>
        <v>0</v>
      </c>
      <c r="K42" s="25" t="s">
        <v>36</v>
      </c>
      <c r="L42" s="27">
        <f t="shared" si="1"/>
        <v>3</v>
      </c>
      <c r="M42" s="58">
        <f t="shared" si="2"/>
        <v>88</v>
      </c>
    </row>
    <row r="43" spans="1:13" ht="18.75" customHeight="1">
      <c r="A43" s="35">
        <v>40</v>
      </c>
      <c r="B43" s="35" t="s">
        <v>0</v>
      </c>
      <c r="C43" s="20">
        <v>4310930041</v>
      </c>
      <c r="D43" s="53"/>
      <c r="E43" s="46">
        <v>85</v>
      </c>
      <c r="F43" s="12">
        <v>0</v>
      </c>
      <c r="G43" s="12">
        <v>24</v>
      </c>
      <c r="H43" s="7">
        <v>0</v>
      </c>
      <c r="I43" s="13">
        <v>14</v>
      </c>
      <c r="J43" s="59">
        <f t="shared" si="0"/>
        <v>6</v>
      </c>
      <c r="K43" s="25" t="s">
        <v>36</v>
      </c>
      <c r="L43" s="27">
        <f t="shared" si="1"/>
        <v>0</v>
      </c>
      <c r="M43" s="58">
        <f t="shared" si="2"/>
        <v>79</v>
      </c>
    </row>
    <row r="44" spans="1:13" ht="18.75" customHeight="1">
      <c r="A44" s="35">
        <v>41</v>
      </c>
      <c r="B44" s="35" t="s">
        <v>0</v>
      </c>
      <c r="C44" s="20">
        <v>4310930042</v>
      </c>
      <c r="D44" s="53"/>
      <c r="E44" s="46">
        <v>85</v>
      </c>
      <c r="F44" s="12">
        <v>0</v>
      </c>
      <c r="G44" s="12">
        <v>0</v>
      </c>
      <c r="H44" s="7">
        <v>0</v>
      </c>
      <c r="I44" s="13">
        <v>18</v>
      </c>
      <c r="J44" s="59">
        <f t="shared" si="0"/>
        <v>0</v>
      </c>
      <c r="K44" s="25" t="s">
        <v>36</v>
      </c>
      <c r="L44" s="27">
        <f t="shared" si="1"/>
        <v>0</v>
      </c>
      <c r="M44" s="58">
        <f t="shared" si="2"/>
        <v>85</v>
      </c>
    </row>
    <row r="45" spans="1:13" ht="18.75" customHeight="1">
      <c r="A45" s="35">
        <v>42</v>
      </c>
      <c r="B45" s="35" t="s">
        <v>0</v>
      </c>
      <c r="C45" s="20">
        <v>4310930043</v>
      </c>
      <c r="D45" s="53"/>
      <c r="E45" s="46">
        <v>85</v>
      </c>
      <c r="F45" s="12">
        <v>0</v>
      </c>
      <c r="G45" s="12">
        <v>8</v>
      </c>
      <c r="H45" s="7">
        <v>0</v>
      </c>
      <c r="I45" s="13">
        <v>0</v>
      </c>
      <c r="J45" s="59">
        <f t="shared" si="0"/>
        <v>2</v>
      </c>
      <c r="K45" s="25" t="s">
        <v>36</v>
      </c>
      <c r="L45" s="27">
        <f t="shared" si="1"/>
        <v>0</v>
      </c>
      <c r="M45" s="58">
        <f t="shared" si="2"/>
        <v>83</v>
      </c>
    </row>
    <row r="46" spans="1:13" ht="18.75" customHeight="1">
      <c r="A46" s="35">
        <v>43</v>
      </c>
      <c r="B46" s="35" t="s">
        <v>0</v>
      </c>
      <c r="C46" s="20">
        <v>4310930044</v>
      </c>
      <c r="D46" s="53"/>
      <c r="E46" s="46">
        <v>85</v>
      </c>
      <c r="F46" s="12">
        <v>0</v>
      </c>
      <c r="G46" s="12">
        <v>2</v>
      </c>
      <c r="H46" s="7">
        <v>0</v>
      </c>
      <c r="I46" s="13">
        <v>0</v>
      </c>
      <c r="J46" s="59">
        <f t="shared" si="0"/>
        <v>0.5</v>
      </c>
      <c r="K46" s="25" t="s">
        <v>36</v>
      </c>
      <c r="L46" s="27">
        <f t="shared" si="1"/>
        <v>0</v>
      </c>
      <c r="M46" s="58">
        <f t="shared" si="2"/>
        <v>84.5</v>
      </c>
    </row>
    <row r="47" spans="1:13" ht="18.75" customHeight="1">
      <c r="A47" s="35">
        <v>44</v>
      </c>
      <c r="B47" s="35" t="s">
        <v>0</v>
      </c>
      <c r="C47" s="53">
        <v>4310930045</v>
      </c>
      <c r="D47" s="53"/>
      <c r="E47" s="46">
        <v>85</v>
      </c>
      <c r="F47" s="12">
        <v>0</v>
      </c>
      <c r="G47" s="12">
        <v>0</v>
      </c>
      <c r="H47" s="7">
        <v>0</v>
      </c>
      <c r="I47" s="13">
        <v>0</v>
      </c>
      <c r="J47" s="59">
        <f t="shared" si="0"/>
        <v>0</v>
      </c>
      <c r="K47" s="25" t="s">
        <v>36</v>
      </c>
      <c r="L47" s="27">
        <f t="shared" si="1"/>
        <v>3</v>
      </c>
      <c r="M47" s="58">
        <f t="shared" si="2"/>
        <v>88</v>
      </c>
    </row>
    <row r="48" spans="1:13" ht="18.75" customHeight="1">
      <c r="A48" s="55"/>
      <c r="B48" s="55"/>
      <c r="C48" s="56"/>
      <c r="D48" s="19"/>
      <c r="E48" s="57"/>
      <c r="F48" s="18"/>
      <c r="G48" s="18"/>
      <c r="H48" s="17"/>
      <c r="I48" s="17"/>
      <c r="J48" s="60"/>
      <c r="K48" s="6"/>
      <c r="L48" s="6"/>
      <c r="M48" s="6"/>
    </row>
    <row r="49" spans="1:13" ht="35.25" customHeight="1">
      <c r="A49" s="86" t="s">
        <v>46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</row>
    <row r="50" spans="1:13" ht="27.75" customHeight="1">
      <c r="A50" s="86" t="s">
        <v>47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</row>
    <row r="51" spans="1:13" ht="24.75" customHeight="1">
      <c r="A51" s="88" t="s">
        <v>43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</row>
    <row r="52" spans="1:13" ht="30.75" customHeight="1">
      <c r="A52" s="86" t="s">
        <v>48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</row>
    <row r="53" ht="16.5">
      <c r="K53" s="24"/>
    </row>
    <row r="54" ht="16.5">
      <c r="K54" s="24"/>
    </row>
    <row r="55" ht="16.5">
      <c r="K55" s="24"/>
    </row>
    <row r="56" ht="16.5">
      <c r="K56" s="24"/>
    </row>
    <row r="57" ht="16.5">
      <c r="K57" s="24"/>
    </row>
    <row r="58" ht="16.5">
      <c r="K58" s="24"/>
    </row>
    <row r="59" ht="16.5">
      <c r="K59" s="24"/>
    </row>
    <row r="60" ht="16.5">
      <c r="K60" s="24"/>
    </row>
    <row r="61" ht="16.5">
      <c r="K61" s="24"/>
    </row>
    <row r="62" ht="16.5">
      <c r="K62" s="24"/>
    </row>
    <row r="63" ht="16.5">
      <c r="K63" s="24"/>
    </row>
    <row r="64" ht="16.5">
      <c r="K64" s="24"/>
    </row>
    <row r="65" ht="16.5">
      <c r="K65" s="24"/>
    </row>
    <row r="66" ht="16.5">
      <c r="K66" s="24"/>
    </row>
    <row r="67" ht="16.5">
      <c r="K67" s="24"/>
    </row>
    <row r="68" ht="16.5">
      <c r="K68" s="24"/>
    </row>
    <row r="69" ht="16.5">
      <c r="K69" s="24"/>
    </row>
    <row r="70" ht="16.5">
      <c r="K70" s="24"/>
    </row>
    <row r="71" ht="16.5">
      <c r="K71" s="24"/>
    </row>
    <row r="72" ht="16.5">
      <c r="K72" s="24"/>
    </row>
    <row r="73" ht="16.5">
      <c r="K73" s="24"/>
    </row>
    <row r="74" ht="16.5">
      <c r="K74" s="24"/>
    </row>
    <row r="75" ht="16.5">
      <c r="K75" s="24"/>
    </row>
    <row r="76" ht="16.5">
      <c r="K76" s="24"/>
    </row>
    <row r="77" ht="16.5">
      <c r="K77" s="24"/>
    </row>
    <row r="78" ht="16.5">
      <c r="K78" s="24"/>
    </row>
    <row r="79" ht="16.5">
      <c r="K79" s="24"/>
    </row>
    <row r="80" ht="16.5">
      <c r="K80" s="24"/>
    </row>
    <row r="81" ht="16.5">
      <c r="K81" s="24"/>
    </row>
    <row r="82" ht="16.5">
      <c r="K82" s="24"/>
    </row>
    <row r="83" ht="16.5">
      <c r="K83" s="24"/>
    </row>
    <row r="84" ht="16.5">
      <c r="K84" s="24"/>
    </row>
    <row r="85" ht="16.5">
      <c r="K85" s="24"/>
    </row>
    <row r="86" ht="16.5">
      <c r="K86" s="24"/>
    </row>
    <row r="87" ht="16.5">
      <c r="K87" s="24"/>
    </row>
    <row r="88" ht="16.5">
      <c r="K88" s="24"/>
    </row>
    <row r="89" ht="16.5">
      <c r="K89" s="24"/>
    </row>
    <row r="90" ht="16.5">
      <c r="K90" s="24"/>
    </row>
    <row r="91" ht="16.5">
      <c r="K91" s="24"/>
    </row>
    <row r="92" ht="16.5">
      <c r="K92" s="24"/>
    </row>
    <row r="93" ht="16.5">
      <c r="K93" s="24"/>
    </row>
    <row r="94" ht="16.5">
      <c r="K94" s="24"/>
    </row>
    <row r="95" ht="16.5">
      <c r="K95" s="24"/>
    </row>
    <row r="96" ht="16.5">
      <c r="K96" s="24"/>
    </row>
    <row r="97" ht="16.5">
      <c r="K97" s="24"/>
    </row>
    <row r="98" ht="16.5">
      <c r="K98" s="24"/>
    </row>
    <row r="99" ht="16.5">
      <c r="K99" s="24"/>
    </row>
    <row r="100" ht="16.5">
      <c r="K100" s="24"/>
    </row>
    <row r="101" ht="16.5">
      <c r="K101" s="24"/>
    </row>
    <row r="102" ht="16.5">
      <c r="K102" s="24"/>
    </row>
    <row r="103" ht="16.5">
      <c r="K103" s="24"/>
    </row>
    <row r="104" ht="16.5">
      <c r="K104" s="24"/>
    </row>
    <row r="105" ht="16.5">
      <c r="K105" s="24"/>
    </row>
    <row r="106" ht="16.5">
      <c r="K106" s="24"/>
    </row>
    <row r="107" ht="16.5">
      <c r="K107" s="24"/>
    </row>
    <row r="108" ht="16.5">
      <c r="K108" s="24"/>
    </row>
    <row r="109" ht="16.5">
      <c r="K109" s="24"/>
    </row>
    <row r="110" ht="16.5">
      <c r="K110" s="24"/>
    </row>
    <row r="111" ht="16.5">
      <c r="K111" s="24"/>
    </row>
    <row r="112" ht="16.5">
      <c r="K112" s="24"/>
    </row>
    <row r="113" ht="16.5">
      <c r="K113" s="24"/>
    </row>
    <row r="114" ht="16.5">
      <c r="K114" s="24"/>
    </row>
    <row r="115" ht="16.5">
      <c r="K115" s="24"/>
    </row>
    <row r="116" ht="16.5">
      <c r="K116" s="24"/>
    </row>
    <row r="117" ht="16.5">
      <c r="K117" s="24"/>
    </row>
    <row r="118" ht="16.5">
      <c r="K118" s="24"/>
    </row>
    <row r="119" ht="16.5">
      <c r="K119" s="24"/>
    </row>
    <row r="120" ht="16.5">
      <c r="K120" s="24"/>
    </row>
    <row r="121" ht="16.5">
      <c r="K121" s="24"/>
    </row>
    <row r="122" ht="16.5">
      <c r="K122" s="24"/>
    </row>
    <row r="123" ht="16.5">
      <c r="K123" s="24"/>
    </row>
    <row r="124" ht="16.5">
      <c r="K124" s="24"/>
    </row>
    <row r="125" ht="16.5">
      <c r="K125" s="24"/>
    </row>
    <row r="126" ht="16.5">
      <c r="K126" s="24"/>
    </row>
    <row r="127" ht="16.5">
      <c r="K127" s="24"/>
    </row>
    <row r="128" ht="16.5">
      <c r="K128" s="24"/>
    </row>
    <row r="129" ht="16.5">
      <c r="K129" s="24"/>
    </row>
    <row r="130" ht="16.5">
      <c r="K130" s="24"/>
    </row>
    <row r="131" ht="16.5">
      <c r="K131" s="24"/>
    </row>
    <row r="132" ht="16.5">
      <c r="K132" s="24"/>
    </row>
    <row r="133" ht="16.5">
      <c r="K133" s="24"/>
    </row>
    <row r="134" ht="16.5">
      <c r="K134" s="24"/>
    </row>
    <row r="135" ht="16.5">
      <c r="K135" s="24"/>
    </row>
    <row r="136" ht="16.5">
      <c r="K136" s="24"/>
    </row>
    <row r="137" ht="16.5">
      <c r="K137" s="24"/>
    </row>
    <row r="138" ht="16.5">
      <c r="K138" s="24"/>
    </row>
    <row r="139" ht="16.5">
      <c r="K139" s="24"/>
    </row>
    <row r="140" ht="16.5">
      <c r="K140" s="24"/>
    </row>
    <row r="141" ht="16.5">
      <c r="K141" s="24"/>
    </row>
    <row r="142" ht="16.5">
      <c r="K142" s="24"/>
    </row>
    <row r="143" ht="16.5">
      <c r="K143" s="24"/>
    </row>
    <row r="144" ht="16.5">
      <c r="K144" s="24"/>
    </row>
    <row r="145" ht="16.5">
      <c r="K145" s="24"/>
    </row>
    <row r="146" ht="16.5">
      <c r="K146" s="24"/>
    </row>
    <row r="147" ht="16.5">
      <c r="K147" s="24"/>
    </row>
    <row r="148" ht="16.5">
      <c r="K148" s="24"/>
    </row>
  </sheetData>
  <sheetProtection password="DC68" sheet="1" selectLockedCells="1" selectUnlockedCells="1"/>
  <mergeCells count="12">
    <mergeCell ref="A51:M51"/>
    <mergeCell ref="A52:M52"/>
    <mergeCell ref="M2:M3"/>
    <mergeCell ref="A49:M49"/>
    <mergeCell ref="K2:K3"/>
    <mergeCell ref="L2:L3"/>
    <mergeCell ref="A1:X1"/>
    <mergeCell ref="A2:D2"/>
    <mergeCell ref="E2:E3"/>
    <mergeCell ref="F2:I2"/>
    <mergeCell ref="J2:J3"/>
    <mergeCell ref="A50:M5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Y76"/>
  <sheetViews>
    <sheetView zoomScalePageLayoutView="0" workbookViewId="0" topLeftCell="A25">
      <selection activeCell="G26" sqref="G26"/>
    </sheetView>
  </sheetViews>
  <sheetFormatPr defaultColWidth="9.00390625" defaultRowHeight="16.5"/>
  <cols>
    <col min="1" max="1" width="6.75390625" style="0" bestFit="1" customWidth="1"/>
    <col min="2" max="2" width="10.125" style="0" customWidth="1"/>
    <col min="3" max="3" width="12.875" style="0" customWidth="1"/>
    <col min="4" max="4" width="3.625" style="0" customWidth="1"/>
    <col min="5" max="5" width="4.375" style="0" customWidth="1"/>
    <col min="6" max="6" width="8.375" style="0" customWidth="1"/>
    <col min="7" max="8" width="8.125" style="0" customWidth="1"/>
    <col min="9" max="9" width="8.00390625" style="0" customWidth="1"/>
    <col min="10" max="10" width="8.375" style="0" customWidth="1"/>
    <col min="11" max="11" width="8.625" style="61" customWidth="1"/>
    <col min="12" max="12" width="8.00390625" style="23" customWidth="1"/>
    <col min="13" max="13" width="8.125" style="0" customWidth="1"/>
    <col min="14" max="14" width="8.875" style="0" customWidth="1"/>
  </cols>
  <sheetData>
    <row r="1" spans="1:25" s="4" customFormat="1" ht="36" customHeight="1">
      <c r="A1" s="89" t="s">
        <v>53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3"/>
    </row>
    <row r="2" spans="1:14" ht="25.5" customHeight="1">
      <c r="A2" s="90" t="s">
        <v>63</v>
      </c>
      <c r="B2" s="90"/>
      <c r="C2" s="90"/>
      <c r="D2" s="90"/>
      <c r="E2" s="91" t="s">
        <v>6</v>
      </c>
      <c r="F2" s="93" t="s">
        <v>7</v>
      </c>
      <c r="G2" s="94"/>
      <c r="H2" s="94"/>
      <c r="I2" s="94"/>
      <c r="J2" s="95"/>
      <c r="K2" s="98" t="s">
        <v>8</v>
      </c>
      <c r="L2" s="101" t="s">
        <v>29</v>
      </c>
      <c r="M2" s="84" t="s">
        <v>30</v>
      </c>
      <c r="N2" s="84" t="s">
        <v>34</v>
      </c>
    </row>
    <row r="3" spans="1:14" ht="37.5" customHeight="1">
      <c r="A3" s="1" t="s">
        <v>3</v>
      </c>
      <c r="B3" s="1" t="s">
        <v>77</v>
      </c>
      <c r="C3" s="1" t="s">
        <v>1</v>
      </c>
      <c r="D3" s="1"/>
      <c r="E3" s="92"/>
      <c r="F3" s="50" t="s">
        <v>14</v>
      </c>
      <c r="G3" s="50" t="s">
        <v>15</v>
      </c>
      <c r="H3" s="50" t="s">
        <v>16</v>
      </c>
      <c r="I3" s="52" t="s">
        <v>38</v>
      </c>
      <c r="J3" s="51" t="s">
        <v>17</v>
      </c>
      <c r="K3" s="99"/>
      <c r="L3" s="102"/>
      <c r="M3" s="85"/>
      <c r="N3" s="83"/>
    </row>
    <row r="4" spans="1:14" ht="18.75" customHeight="1">
      <c r="A4" s="20">
        <v>1</v>
      </c>
      <c r="B4" s="20" t="s">
        <v>2</v>
      </c>
      <c r="C4" s="36">
        <v>4310830001</v>
      </c>
      <c r="D4" s="36"/>
      <c r="E4" s="46">
        <v>85</v>
      </c>
      <c r="F4" s="11">
        <v>0</v>
      </c>
      <c r="G4" s="12">
        <v>8</v>
      </c>
      <c r="H4" s="12">
        <v>0</v>
      </c>
      <c r="I4" s="30">
        <v>0</v>
      </c>
      <c r="J4" s="16">
        <v>24</v>
      </c>
      <c r="K4" s="59">
        <f>F4*1+G4/4+H4/6+I4/2</f>
        <v>2</v>
      </c>
      <c r="L4" s="25" t="s">
        <v>57</v>
      </c>
      <c r="M4" s="27">
        <f>IF(SUM(F4:J4)=0,3,0)</f>
        <v>0</v>
      </c>
      <c r="N4" s="58">
        <f>E4-K4+L4+M4</f>
        <v>83</v>
      </c>
    </row>
    <row r="5" spans="1:14" ht="18.75" customHeight="1">
      <c r="A5" s="20">
        <v>2</v>
      </c>
      <c r="B5" s="20" t="s">
        <v>2</v>
      </c>
      <c r="C5" s="36">
        <v>4310830002</v>
      </c>
      <c r="D5" s="36"/>
      <c r="E5" s="46">
        <v>85</v>
      </c>
      <c r="F5" s="8">
        <v>0</v>
      </c>
      <c r="G5" s="8">
        <v>0</v>
      </c>
      <c r="H5" s="8">
        <v>0</v>
      </c>
      <c r="I5" s="31">
        <v>0</v>
      </c>
      <c r="J5" s="14">
        <v>43</v>
      </c>
      <c r="K5" s="59">
        <f aca="true" t="shared" si="0" ref="K5:K30">F5*1+G5/4+H5/6+I5/2</f>
        <v>0</v>
      </c>
      <c r="L5" s="25" t="s">
        <v>36</v>
      </c>
      <c r="M5" s="27">
        <f aca="true" t="shared" si="1" ref="M5:M30">IF(SUM(F5:J5)=0,3,0)</f>
        <v>0</v>
      </c>
      <c r="N5" s="58">
        <f aca="true" t="shared" si="2" ref="N5:N30">E5-K5+L5+M5</f>
        <v>85</v>
      </c>
    </row>
    <row r="6" spans="1:14" ht="18.75" customHeight="1">
      <c r="A6" s="20">
        <v>3</v>
      </c>
      <c r="B6" s="20" t="s">
        <v>2</v>
      </c>
      <c r="C6" s="36">
        <v>4310830003</v>
      </c>
      <c r="D6" s="36"/>
      <c r="E6" s="46">
        <v>85</v>
      </c>
      <c r="F6" s="8">
        <v>0</v>
      </c>
      <c r="G6" s="8">
        <v>0</v>
      </c>
      <c r="H6" s="8">
        <v>0</v>
      </c>
      <c r="I6" s="31">
        <v>0</v>
      </c>
      <c r="J6" s="14">
        <v>0</v>
      </c>
      <c r="K6" s="59">
        <f t="shared" si="0"/>
        <v>0</v>
      </c>
      <c r="L6" s="25" t="s">
        <v>36</v>
      </c>
      <c r="M6" s="27">
        <f t="shared" si="1"/>
        <v>3</v>
      </c>
      <c r="N6" s="58">
        <f t="shared" si="2"/>
        <v>88</v>
      </c>
    </row>
    <row r="7" spans="1:14" ht="18.75" customHeight="1">
      <c r="A7" s="20">
        <v>4</v>
      </c>
      <c r="B7" s="20" t="s">
        <v>2</v>
      </c>
      <c r="C7" s="36">
        <v>4310830004</v>
      </c>
      <c r="D7" s="36"/>
      <c r="E7" s="46">
        <v>85</v>
      </c>
      <c r="F7" s="8">
        <v>0</v>
      </c>
      <c r="G7" s="8">
        <v>15</v>
      </c>
      <c r="H7" s="8">
        <v>0</v>
      </c>
      <c r="I7" s="31">
        <v>1</v>
      </c>
      <c r="J7" s="14">
        <v>0</v>
      </c>
      <c r="K7" s="59">
        <f t="shared" si="0"/>
        <v>4.25</v>
      </c>
      <c r="L7" s="25" t="s">
        <v>36</v>
      </c>
      <c r="M7" s="27">
        <f t="shared" si="1"/>
        <v>0</v>
      </c>
      <c r="N7" s="58">
        <f t="shared" si="2"/>
        <v>80.75</v>
      </c>
    </row>
    <row r="8" spans="1:14" ht="18.75" customHeight="1">
      <c r="A8" s="20">
        <v>5</v>
      </c>
      <c r="B8" s="20" t="s">
        <v>2</v>
      </c>
      <c r="C8" s="36">
        <v>4310830005</v>
      </c>
      <c r="D8" s="36"/>
      <c r="E8" s="46">
        <v>85</v>
      </c>
      <c r="F8" s="8">
        <v>0</v>
      </c>
      <c r="G8" s="9">
        <v>0</v>
      </c>
      <c r="H8" s="8">
        <v>0</v>
      </c>
      <c r="I8" s="31">
        <v>0</v>
      </c>
      <c r="J8" s="14">
        <v>13</v>
      </c>
      <c r="K8" s="59">
        <f t="shared" si="0"/>
        <v>0</v>
      </c>
      <c r="L8" s="25" t="s">
        <v>60</v>
      </c>
      <c r="M8" s="27">
        <f t="shared" si="1"/>
        <v>0</v>
      </c>
      <c r="N8" s="58">
        <f t="shared" si="2"/>
        <v>87.5</v>
      </c>
    </row>
    <row r="9" spans="1:14" ht="18.75" customHeight="1">
      <c r="A9" s="20">
        <v>6</v>
      </c>
      <c r="B9" s="20" t="s">
        <v>2</v>
      </c>
      <c r="C9" s="36">
        <v>4310830007</v>
      </c>
      <c r="D9" s="36"/>
      <c r="E9" s="46">
        <v>85</v>
      </c>
      <c r="F9" s="8">
        <v>0</v>
      </c>
      <c r="G9" s="9">
        <v>8</v>
      </c>
      <c r="H9" s="8">
        <v>0</v>
      </c>
      <c r="I9" s="31">
        <v>0</v>
      </c>
      <c r="J9" s="14">
        <v>0</v>
      </c>
      <c r="K9" s="59">
        <f t="shared" si="0"/>
        <v>2</v>
      </c>
      <c r="L9" s="25" t="s">
        <v>36</v>
      </c>
      <c r="M9" s="27">
        <f t="shared" si="1"/>
        <v>0</v>
      </c>
      <c r="N9" s="58">
        <f t="shared" si="2"/>
        <v>83</v>
      </c>
    </row>
    <row r="10" spans="1:14" ht="18.75" customHeight="1">
      <c r="A10" s="20">
        <v>7</v>
      </c>
      <c r="B10" s="20" t="s">
        <v>2</v>
      </c>
      <c r="C10" s="36">
        <v>4310830008</v>
      </c>
      <c r="D10" s="36"/>
      <c r="E10" s="46">
        <v>85</v>
      </c>
      <c r="F10" s="8">
        <v>0</v>
      </c>
      <c r="G10" s="9">
        <v>0</v>
      </c>
      <c r="H10" s="9">
        <v>0</v>
      </c>
      <c r="I10" s="31">
        <v>0</v>
      </c>
      <c r="J10" s="15">
        <v>0</v>
      </c>
      <c r="K10" s="59">
        <f t="shared" si="0"/>
        <v>0</v>
      </c>
      <c r="L10" s="25" t="s">
        <v>36</v>
      </c>
      <c r="M10" s="27">
        <f t="shared" si="1"/>
        <v>3</v>
      </c>
      <c r="N10" s="58">
        <f t="shared" si="2"/>
        <v>88</v>
      </c>
    </row>
    <row r="11" spans="1:14" ht="18.75" customHeight="1">
      <c r="A11" s="20">
        <v>8</v>
      </c>
      <c r="B11" s="20" t="s">
        <v>2</v>
      </c>
      <c r="C11" s="36">
        <v>4310830009</v>
      </c>
      <c r="D11" s="36"/>
      <c r="E11" s="46">
        <v>85</v>
      </c>
      <c r="F11" s="8">
        <v>0</v>
      </c>
      <c r="G11" s="9">
        <v>0</v>
      </c>
      <c r="H11" s="9">
        <v>0</v>
      </c>
      <c r="I11" s="31">
        <v>0</v>
      </c>
      <c r="J11" s="15">
        <v>0</v>
      </c>
      <c r="K11" s="59">
        <f t="shared" si="0"/>
        <v>0</v>
      </c>
      <c r="L11" s="45" t="s">
        <v>68</v>
      </c>
      <c r="M11" s="27">
        <f t="shared" si="1"/>
        <v>3</v>
      </c>
      <c r="N11" s="58">
        <f t="shared" si="2"/>
        <v>90.5</v>
      </c>
    </row>
    <row r="12" spans="1:14" ht="18.75" customHeight="1">
      <c r="A12" s="20">
        <v>9</v>
      </c>
      <c r="B12" s="20" t="s">
        <v>2</v>
      </c>
      <c r="C12" s="36">
        <v>4310830010</v>
      </c>
      <c r="D12" s="36"/>
      <c r="E12" s="46">
        <v>85</v>
      </c>
      <c r="F12" s="8">
        <v>0</v>
      </c>
      <c r="G12" s="8">
        <v>3</v>
      </c>
      <c r="H12" s="8">
        <v>0</v>
      </c>
      <c r="I12" s="31">
        <v>0</v>
      </c>
      <c r="J12" s="15">
        <v>0</v>
      </c>
      <c r="K12" s="59">
        <f t="shared" si="0"/>
        <v>0.75</v>
      </c>
      <c r="L12" s="25" t="s">
        <v>36</v>
      </c>
      <c r="M12" s="27">
        <f t="shared" si="1"/>
        <v>0</v>
      </c>
      <c r="N12" s="58">
        <f t="shared" si="2"/>
        <v>84.25</v>
      </c>
    </row>
    <row r="13" spans="1:14" ht="18.75" customHeight="1">
      <c r="A13" s="20">
        <v>10</v>
      </c>
      <c r="B13" s="20" t="s">
        <v>2</v>
      </c>
      <c r="C13" s="36">
        <v>4310830011</v>
      </c>
      <c r="D13" s="36"/>
      <c r="E13" s="46">
        <v>85</v>
      </c>
      <c r="F13" s="8">
        <v>0</v>
      </c>
      <c r="G13" s="8">
        <v>0</v>
      </c>
      <c r="H13" s="8">
        <v>0</v>
      </c>
      <c r="I13" s="31">
        <v>0</v>
      </c>
      <c r="J13" s="15">
        <v>0</v>
      </c>
      <c r="K13" s="59">
        <f t="shared" si="0"/>
        <v>0</v>
      </c>
      <c r="L13" s="25" t="s">
        <v>36</v>
      </c>
      <c r="M13" s="27">
        <f t="shared" si="1"/>
        <v>3</v>
      </c>
      <c r="N13" s="58">
        <f t="shared" si="2"/>
        <v>88</v>
      </c>
    </row>
    <row r="14" spans="1:14" ht="18.75" customHeight="1">
      <c r="A14" s="20">
        <v>11</v>
      </c>
      <c r="B14" s="20" t="s">
        <v>2</v>
      </c>
      <c r="C14" s="36">
        <v>4310830012</v>
      </c>
      <c r="D14" s="36"/>
      <c r="E14" s="47">
        <v>85</v>
      </c>
      <c r="F14" s="8">
        <v>0</v>
      </c>
      <c r="G14" s="8">
        <v>3</v>
      </c>
      <c r="H14" s="8">
        <v>0</v>
      </c>
      <c r="I14" s="31">
        <v>0</v>
      </c>
      <c r="J14" s="15">
        <v>0</v>
      </c>
      <c r="K14" s="59">
        <f t="shared" si="0"/>
        <v>0.75</v>
      </c>
      <c r="L14" s="25" t="s">
        <v>36</v>
      </c>
      <c r="M14" s="27">
        <f t="shared" si="1"/>
        <v>0</v>
      </c>
      <c r="N14" s="58">
        <f t="shared" si="2"/>
        <v>84.25</v>
      </c>
    </row>
    <row r="15" spans="1:14" ht="18.75" customHeight="1">
      <c r="A15" s="20">
        <v>12</v>
      </c>
      <c r="B15" s="20" t="s">
        <v>2</v>
      </c>
      <c r="C15" s="36">
        <v>4310830013</v>
      </c>
      <c r="D15" s="36"/>
      <c r="E15" s="46">
        <v>85</v>
      </c>
      <c r="F15" s="9">
        <v>0</v>
      </c>
      <c r="G15" s="9">
        <v>0</v>
      </c>
      <c r="H15" s="8">
        <v>1</v>
      </c>
      <c r="I15" s="31">
        <v>0</v>
      </c>
      <c r="J15" s="15">
        <v>8</v>
      </c>
      <c r="K15" s="59">
        <f t="shared" si="0"/>
        <v>0.16666666666666666</v>
      </c>
      <c r="L15" s="25" t="s">
        <v>36</v>
      </c>
      <c r="M15" s="27">
        <f t="shared" si="1"/>
        <v>0</v>
      </c>
      <c r="N15" s="58">
        <f t="shared" si="2"/>
        <v>84.83333333333333</v>
      </c>
    </row>
    <row r="16" spans="1:14" ht="18.75" customHeight="1">
      <c r="A16" s="20">
        <v>13</v>
      </c>
      <c r="B16" s="20" t="s">
        <v>2</v>
      </c>
      <c r="C16" s="36">
        <v>4310830014</v>
      </c>
      <c r="D16" s="36"/>
      <c r="E16" s="46">
        <v>85</v>
      </c>
      <c r="F16" s="9">
        <v>0</v>
      </c>
      <c r="G16" s="9">
        <v>0</v>
      </c>
      <c r="H16" s="9">
        <v>0</v>
      </c>
      <c r="I16" s="31">
        <v>0</v>
      </c>
      <c r="J16" s="15">
        <v>0</v>
      </c>
      <c r="K16" s="59">
        <f t="shared" si="0"/>
        <v>0</v>
      </c>
      <c r="L16" s="25" t="s">
        <v>36</v>
      </c>
      <c r="M16" s="27">
        <f t="shared" si="1"/>
        <v>3</v>
      </c>
      <c r="N16" s="58">
        <f t="shared" si="2"/>
        <v>88</v>
      </c>
    </row>
    <row r="17" spans="1:14" ht="18.75" customHeight="1">
      <c r="A17" s="20">
        <v>14</v>
      </c>
      <c r="B17" s="20" t="s">
        <v>2</v>
      </c>
      <c r="C17" s="36">
        <v>4310830015</v>
      </c>
      <c r="D17" s="36"/>
      <c r="E17" s="47">
        <v>85</v>
      </c>
      <c r="F17" s="8">
        <v>0</v>
      </c>
      <c r="G17" s="8">
        <v>6</v>
      </c>
      <c r="H17" s="10">
        <v>0</v>
      </c>
      <c r="I17" s="31">
        <v>0</v>
      </c>
      <c r="J17" s="14">
        <v>0</v>
      </c>
      <c r="K17" s="59">
        <f t="shared" si="0"/>
        <v>1.5</v>
      </c>
      <c r="L17" s="25" t="s">
        <v>36</v>
      </c>
      <c r="M17" s="27">
        <f t="shared" si="1"/>
        <v>0</v>
      </c>
      <c r="N17" s="58">
        <f t="shared" si="2"/>
        <v>83.5</v>
      </c>
    </row>
    <row r="18" spans="1:14" ht="18.75" customHeight="1">
      <c r="A18" s="20">
        <v>15</v>
      </c>
      <c r="B18" s="20" t="s">
        <v>2</v>
      </c>
      <c r="C18" s="37">
        <v>4310830016</v>
      </c>
      <c r="D18" s="36"/>
      <c r="E18" s="46">
        <v>85</v>
      </c>
      <c r="F18" s="8">
        <v>0</v>
      </c>
      <c r="G18" s="9">
        <v>0</v>
      </c>
      <c r="H18" s="10">
        <v>0</v>
      </c>
      <c r="I18" s="31">
        <v>0</v>
      </c>
      <c r="J18" s="15">
        <v>6</v>
      </c>
      <c r="K18" s="59">
        <f t="shared" si="0"/>
        <v>0</v>
      </c>
      <c r="L18" s="25" t="s">
        <v>36</v>
      </c>
      <c r="M18" s="27">
        <f t="shared" si="1"/>
        <v>0</v>
      </c>
      <c r="N18" s="58">
        <f t="shared" si="2"/>
        <v>85</v>
      </c>
    </row>
    <row r="19" spans="1:14" ht="18.75" customHeight="1">
      <c r="A19" s="20">
        <v>16</v>
      </c>
      <c r="B19" s="20" t="s">
        <v>2</v>
      </c>
      <c r="C19" s="36">
        <v>4310830017</v>
      </c>
      <c r="D19" s="36"/>
      <c r="E19" s="46">
        <v>85</v>
      </c>
      <c r="F19" s="8">
        <v>0</v>
      </c>
      <c r="G19" s="9">
        <v>12</v>
      </c>
      <c r="H19" s="10">
        <v>0</v>
      </c>
      <c r="I19" s="31">
        <v>0</v>
      </c>
      <c r="J19" s="15">
        <v>0</v>
      </c>
      <c r="K19" s="59">
        <f t="shared" si="0"/>
        <v>3</v>
      </c>
      <c r="L19" s="25" t="s">
        <v>64</v>
      </c>
      <c r="M19" s="27">
        <f t="shared" si="1"/>
        <v>0</v>
      </c>
      <c r="N19" s="58">
        <f t="shared" si="2"/>
        <v>84.5</v>
      </c>
    </row>
    <row r="20" spans="1:14" ht="18.75" customHeight="1">
      <c r="A20" s="20">
        <v>17</v>
      </c>
      <c r="B20" s="20" t="s">
        <v>2</v>
      </c>
      <c r="C20" s="36">
        <v>4310830018</v>
      </c>
      <c r="D20" s="36"/>
      <c r="E20" s="47">
        <v>85</v>
      </c>
      <c r="F20" s="9">
        <v>0</v>
      </c>
      <c r="G20" s="9">
        <v>4</v>
      </c>
      <c r="H20" s="9">
        <v>0</v>
      </c>
      <c r="I20" s="31">
        <v>0</v>
      </c>
      <c r="J20" s="15">
        <v>0</v>
      </c>
      <c r="K20" s="59">
        <f t="shared" si="0"/>
        <v>1</v>
      </c>
      <c r="L20" s="25" t="s">
        <v>36</v>
      </c>
      <c r="M20" s="27">
        <f t="shared" si="1"/>
        <v>0</v>
      </c>
      <c r="N20" s="58">
        <f t="shared" si="2"/>
        <v>84</v>
      </c>
    </row>
    <row r="21" spans="1:14" ht="18.75" customHeight="1">
      <c r="A21" s="20">
        <v>18</v>
      </c>
      <c r="B21" s="20" t="s">
        <v>2</v>
      </c>
      <c r="C21" s="36">
        <v>4310830019</v>
      </c>
      <c r="D21" s="36"/>
      <c r="E21" s="46">
        <v>85</v>
      </c>
      <c r="F21" s="9">
        <v>0</v>
      </c>
      <c r="G21" s="9">
        <v>22</v>
      </c>
      <c r="H21" s="9">
        <v>0</v>
      </c>
      <c r="I21" s="31">
        <v>0</v>
      </c>
      <c r="J21" s="15">
        <v>17</v>
      </c>
      <c r="K21" s="59">
        <f t="shared" si="0"/>
        <v>5.5</v>
      </c>
      <c r="L21" s="45" t="s">
        <v>72</v>
      </c>
      <c r="M21" s="27">
        <f t="shared" si="1"/>
        <v>0</v>
      </c>
      <c r="N21" s="58">
        <f t="shared" si="2"/>
        <v>82</v>
      </c>
    </row>
    <row r="22" spans="1:14" ht="18.75" customHeight="1">
      <c r="A22" s="20">
        <v>19</v>
      </c>
      <c r="B22" s="20" t="s">
        <v>2</v>
      </c>
      <c r="C22" s="36">
        <v>4310830020</v>
      </c>
      <c r="D22" s="36"/>
      <c r="E22" s="46">
        <v>85</v>
      </c>
      <c r="F22" s="9">
        <v>0</v>
      </c>
      <c r="G22" s="9">
        <v>0</v>
      </c>
      <c r="H22" s="9">
        <v>0</v>
      </c>
      <c r="I22" s="31">
        <v>0</v>
      </c>
      <c r="J22" s="15">
        <v>0</v>
      </c>
      <c r="K22" s="59">
        <f t="shared" si="0"/>
        <v>0</v>
      </c>
      <c r="L22" s="25" t="s">
        <v>36</v>
      </c>
      <c r="M22" s="27">
        <f t="shared" si="1"/>
        <v>3</v>
      </c>
      <c r="N22" s="58">
        <f t="shared" si="2"/>
        <v>88</v>
      </c>
    </row>
    <row r="23" spans="1:14" ht="18.75" customHeight="1">
      <c r="A23" s="20">
        <v>20</v>
      </c>
      <c r="B23" s="20" t="s">
        <v>2</v>
      </c>
      <c r="C23" s="36">
        <v>4310830021</v>
      </c>
      <c r="D23" s="36"/>
      <c r="E23" s="46">
        <v>85</v>
      </c>
      <c r="F23" s="9">
        <v>0</v>
      </c>
      <c r="G23" s="9">
        <v>0</v>
      </c>
      <c r="H23" s="9">
        <v>0</v>
      </c>
      <c r="I23" s="31">
        <v>0</v>
      </c>
      <c r="J23" s="15">
        <v>0</v>
      </c>
      <c r="K23" s="59">
        <f t="shared" si="0"/>
        <v>0</v>
      </c>
      <c r="L23" s="45" t="s">
        <v>69</v>
      </c>
      <c r="M23" s="27">
        <f t="shared" si="1"/>
        <v>3</v>
      </c>
      <c r="N23" s="58">
        <f t="shared" si="2"/>
        <v>98</v>
      </c>
    </row>
    <row r="24" spans="1:14" ht="18.75" customHeight="1">
      <c r="A24" s="20">
        <v>21</v>
      </c>
      <c r="B24" s="20" t="s">
        <v>2</v>
      </c>
      <c r="C24" s="36">
        <v>4310830022</v>
      </c>
      <c r="D24" s="36"/>
      <c r="E24" s="46">
        <v>85</v>
      </c>
      <c r="F24" s="9">
        <v>0</v>
      </c>
      <c r="G24" s="9">
        <v>0</v>
      </c>
      <c r="H24" s="9">
        <v>0</v>
      </c>
      <c r="I24" s="31">
        <v>0</v>
      </c>
      <c r="J24" s="15">
        <v>0</v>
      </c>
      <c r="K24" s="59">
        <f t="shared" si="0"/>
        <v>0</v>
      </c>
      <c r="L24" s="45" t="s">
        <v>70</v>
      </c>
      <c r="M24" s="27">
        <f t="shared" si="1"/>
        <v>3</v>
      </c>
      <c r="N24" s="58">
        <f t="shared" si="2"/>
        <v>93</v>
      </c>
    </row>
    <row r="25" spans="1:14" ht="18.75" customHeight="1">
      <c r="A25" s="20">
        <v>22</v>
      </c>
      <c r="B25" s="20" t="s">
        <v>2</v>
      </c>
      <c r="C25" s="36">
        <v>4310830023</v>
      </c>
      <c r="D25" s="36"/>
      <c r="E25" s="46">
        <v>85</v>
      </c>
      <c r="F25" s="9">
        <v>0</v>
      </c>
      <c r="G25" s="9">
        <v>0</v>
      </c>
      <c r="H25" s="9">
        <v>0</v>
      </c>
      <c r="I25" s="31">
        <v>0</v>
      </c>
      <c r="J25" s="15">
        <v>16</v>
      </c>
      <c r="K25" s="59">
        <f t="shared" si="0"/>
        <v>0</v>
      </c>
      <c r="L25" s="25" t="s">
        <v>36</v>
      </c>
      <c r="M25" s="27">
        <f t="shared" si="1"/>
        <v>0</v>
      </c>
      <c r="N25" s="58">
        <f t="shared" si="2"/>
        <v>85</v>
      </c>
    </row>
    <row r="26" spans="1:14" ht="18.75" customHeight="1">
      <c r="A26" s="20">
        <v>23</v>
      </c>
      <c r="B26" s="20" t="s">
        <v>2</v>
      </c>
      <c r="C26" s="36">
        <v>4310830024</v>
      </c>
      <c r="D26" s="36"/>
      <c r="E26" s="46">
        <v>85</v>
      </c>
      <c r="F26" s="9">
        <v>0</v>
      </c>
      <c r="G26" s="9">
        <v>8</v>
      </c>
      <c r="H26" s="9">
        <v>0</v>
      </c>
      <c r="I26" s="31">
        <v>0</v>
      </c>
      <c r="J26" s="15">
        <v>0</v>
      </c>
      <c r="K26" s="59">
        <f t="shared" si="0"/>
        <v>2</v>
      </c>
      <c r="L26" s="45" t="s">
        <v>71</v>
      </c>
      <c r="M26" s="27">
        <f t="shared" si="1"/>
        <v>0</v>
      </c>
      <c r="N26" s="58">
        <f t="shared" si="2"/>
        <v>85.5</v>
      </c>
    </row>
    <row r="27" spans="1:14" ht="18.75" customHeight="1">
      <c r="A27" s="20">
        <v>24</v>
      </c>
      <c r="B27" s="20" t="s">
        <v>2</v>
      </c>
      <c r="C27" s="36">
        <v>4310830025</v>
      </c>
      <c r="D27" s="36"/>
      <c r="E27" s="46">
        <v>85</v>
      </c>
      <c r="F27" s="9">
        <v>0</v>
      </c>
      <c r="G27" s="9">
        <v>0</v>
      </c>
      <c r="H27" s="9">
        <v>0</v>
      </c>
      <c r="I27" s="31">
        <v>0</v>
      </c>
      <c r="J27" s="15">
        <v>0</v>
      </c>
      <c r="K27" s="59">
        <f t="shared" si="0"/>
        <v>0</v>
      </c>
      <c r="L27" s="45" t="s">
        <v>73</v>
      </c>
      <c r="M27" s="27">
        <f t="shared" si="1"/>
        <v>3</v>
      </c>
      <c r="N27" s="58">
        <f t="shared" si="2"/>
        <v>93</v>
      </c>
    </row>
    <row r="28" spans="1:14" ht="18.75" customHeight="1">
      <c r="A28" s="20">
        <v>25</v>
      </c>
      <c r="B28" s="20" t="s">
        <v>2</v>
      </c>
      <c r="C28" s="36">
        <v>4310830026</v>
      </c>
      <c r="D28" s="36"/>
      <c r="E28" s="46">
        <v>85</v>
      </c>
      <c r="F28" s="9">
        <v>0</v>
      </c>
      <c r="G28" s="9">
        <v>0</v>
      </c>
      <c r="H28" s="9">
        <v>0</v>
      </c>
      <c r="I28" s="31">
        <v>0</v>
      </c>
      <c r="J28" s="15">
        <v>0</v>
      </c>
      <c r="K28" s="59">
        <f t="shared" si="0"/>
        <v>0</v>
      </c>
      <c r="L28" s="25" t="s">
        <v>60</v>
      </c>
      <c r="M28" s="27">
        <f t="shared" si="1"/>
        <v>3</v>
      </c>
      <c r="N28" s="58">
        <f t="shared" si="2"/>
        <v>90.5</v>
      </c>
    </row>
    <row r="29" spans="1:14" ht="18.75" customHeight="1">
      <c r="A29" s="20">
        <v>26</v>
      </c>
      <c r="B29" s="20" t="s">
        <v>2</v>
      </c>
      <c r="C29" s="38">
        <v>4310830027</v>
      </c>
      <c r="D29" s="36"/>
      <c r="E29" s="46">
        <v>85</v>
      </c>
      <c r="F29" s="9">
        <v>0</v>
      </c>
      <c r="G29" s="9">
        <v>0</v>
      </c>
      <c r="H29" s="9">
        <v>0</v>
      </c>
      <c r="I29" s="31">
        <v>0</v>
      </c>
      <c r="J29" s="15">
        <v>33</v>
      </c>
      <c r="K29" s="59">
        <f t="shared" si="0"/>
        <v>0</v>
      </c>
      <c r="L29" s="25" t="s">
        <v>36</v>
      </c>
      <c r="M29" s="27">
        <f t="shared" si="1"/>
        <v>0</v>
      </c>
      <c r="N29" s="58">
        <f t="shared" si="2"/>
        <v>85</v>
      </c>
    </row>
    <row r="30" spans="1:14" ht="18.75" customHeight="1">
      <c r="A30" s="20">
        <v>27</v>
      </c>
      <c r="B30" s="20" t="s">
        <v>78</v>
      </c>
      <c r="C30" s="36">
        <v>4310830048</v>
      </c>
      <c r="D30" s="36"/>
      <c r="E30" s="46">
        <v>85</v>
      </c>
      <c r="F30" s="9">
        <v>0</v>
      </c>
      <c r="G30" s="9">
        <v>0</v>
      </c>
      <c r="H30" s="9">
        <v>0</v>
      </c>
      <c r="I30" s="31">
        <v>0</v>
      </c>
      <c r="J30" s="15">
        <v>0</v>
      </c>
      <c r="K30" s="59">
        <f t="shared" si="0"/>
        <v>0</v>
      </c>
      <c r="L30" s="25" t="s">
        <v>65</v>
      </c>
      <c r="M30" s="27">
        <f t="shared" si="1"/>
        <v>3</v>
      </c>
      <c r="N30" s="58">
        <f t="shared" si="2"/>
        <v>88</v>
      </c>
    </row>
    <row r="31" spans="1:14" ht="15.75" customHeight="1">
      <c r="A31" s="22"/>
      <c r="B31" s="55"/>
      <c r="C31" s="73"/>
      <c r="D31" s="73"/>
      <c r="E31" s="57"/>
      <c r="F31" s="74"/>
      <c r="G31" s="74"/>
      <c r="H31" s="74"/>
      <c r="I31" s="75"/>
      <c r="J31" s="74"/>
      <c r="K31" s="76"/>
      <c r="L31" s="43"/>
      <c r="M31" s="17"/>
      <c r="N31" s="77"/>
    </row>
    <row r="32" spans="1:14" ht="35.25" customHeight="1">
      <c r="A32" s="86" t="s">
        <v>31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</row>
    <row r="33" spans="1:14" ht="27.75" customHeight="1">
      <c r="A33" s="86" t="s">
        <v>35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24.75" customHeight="1">
      <c r="A34" s="103" t="s">
        <v>56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</row>
    <row r="35" spans="1:14" ht="30.75" customHeight="1">
      <c r="A35" s="86" t="s">
        <v>32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</row>
    <row r="36" ht="16.5">
      <c r="L36" s="24"/>
    </row>
    <row r="37" ht="16.5">
      <c r="L37" s="24"/>
    </row>
    <row r="38" ht="16.5">
      <c r="L38" s="24"/>
    </row>
    <row r="39" ht="16.5">
      <c r="L39" s="24"/>
    </row>
    <row r="40" ht="16.5">
      <c r="L40" s="24"/>
    </row>
    <row r="41" ht="16.5">
      <c r="L41" s="24"/>
    </row>
    <row r="42" ht="16.5">
      <c r="L42" s="24"/>
    </row>
    <row r="43" ht="16.5">
      <c r="L43" s="24"/>
    </row>
    <row r="44" ht="16.5">
      <c r="L44" s="24"/>
    </row>
    <row r="45" ht="16.5">
      <c r="L45" s="24"/>
    </row>
    <row r="46" ht="16.5">
      <c r="L46" s="24"/>
    </row>
    <row r="47" ht="16.5">
      <c r="L47" s="24"/>
    </row>
    <row r="48" ht="16.5">
      <c r="L48" s="24"/>
    </row>
    <row r="49" ht="16.5">
      <c r="L49" s="24"/>
    </row>
    <row r="50" ht="16.5">
      <c r="L50" s="24"/>
    </row>
    <row r="51" ht="16.5">
      <c r="L51" s="24"/>
    </row>
    <row r="52" ht="16.5">
      <c r="L52" s="24"/>
    </row>
    <row r="53" ht="16.5">
      <c r="L53" s="24"/>
    </row>
    <row r="54" ht="16.5">
      <c r="L54" s="24"/>
    </row>
    <row r="55" ht="16.5">
      <c r="L55" s="24"/>
    </row>
    <row r="56" ht="16.5">
      <c r="L56" s="24"/>
    </row>
    <row r="57" ht="16.5">
      <c r="L57" s="24"/>
    </row>
    <row r="58" ht="16.5">
      <c r="L58" s="24"/>
    </row>
    <row r="59" ht="16.5">
      <c r="L59" s="24"/>
    </row>
    <row r="60" ht="16.5">
      <c r="L60" s="24"/>
    </row>
    <row r="61" ht="16.5">
      <c r="L61" s="24"/>
    </row>
    <row r="62" ht="16.5">
      <c r="L62" s="24"/>
    </row>
    <row r="63" ht="16.5">
      <c r="L63" s="24"/>
    </row>
    <row r="64" ht="16.5">
      <c r="L64" s="24"/>
    </row>
    <row r="65" ht="16.5">
      <c r="L65" s="24"/>
    </row>
    <row r="66" ht="16.5">
      <c r="L66" s="24"/>
    </row>
    <row r="67" ht="16.5">
      <c r="L67" s="24"/>
    </row>
    <row r="68" ht="16.5">
      <c r="L68" s="24"/>
    </row>
    <row r="69" ht="16.5">
      <c r="L69" s="24"/>
    </row>
    <row r="70" ht="16.5">
      <c r="L70" s="24"/>
    </row>
    <row r="71" ht="16.5">
      <c r="L71" s="24"/>
    </row>
    <row r="72" ht="16.5">
      <c r="L72" s="24"/>
    </row>
    <row r="73" ht="16.5">
      <c r="L73" s="24"/>
    </row>
    <row r="74" ht="16.5">
      <c r="L74" s="24"/>
    </row>
    <row r="75" ht="16.5">
      <c r="L75" s="24"/>
    </row>
    <row r="76" ht="16.5">
      <c r="L76" s="24"/>
    </row>
  </sheetData>
  <sheetProtection password="DC68" sheet="1" selectLockedCells="1" selectUnlockedCells="1"/>
  <mergeCells count="12">
    <mergeCell ref="A34:N34"/>
    <mergeCell ref="A35:N35"/>
    <mergeCell ref="N2:N3"/>
    <mergeCell ref="A32:N32"/>
    <mergeCell ref="L2:L3"/>
    <mergeCell ref="M2:M3"/>
    <mergeCell ref="A1:X1"/>
    <mergeCell ref="A2:D2"/>
    <mergeCell ref="E2:E3"/>
    <mergeCell ref="F2:J2"/>
    <mergeCell ref="K2:K3"/>
    <mergeCell ref="A33:N33"/>
  </mergeCells>
  <printOptions horizontalCentered="1"/>
  <pageMargins left="0.3937007874015748" right="0.3937007874015748" top="0.3937007874015748" bottom="0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Y120"/>
  <sheetViews>
    <sheetView zoomScalePageLayoutView="0" workbookViewId="0" topLeftCell="A1">
      <selection activeCell="N10" sqref="N10"/>
    </sheetView>
  </sheetViews>
  <sheetFormatPr defaultColWidth="9.00390625" defaultRowHeight="16.5"/>
  <cols>
    <col min="1" max="1" width="6.75390625" style="0" bestFit="1" customWidth="1"/>
    <col min="2" max="2" width="10.50390625" style="0" customWidth="1"/>
    <col min="3" max="3" width="12.875" style="0" customWidth="1"/>
    <col min="4" max="4" width="4.75390625" style="0" customWidth="1"/>
    <col min="5" max="5" width="4.375" style="0" customWidth="1"/>
    <col min="6" max="8" width="8.125" style="0" customWidth="1"/>
    <col min="9" max="9" width="8.50390625" style="0" customWidth="1"/>
    <col min="10" max="10" width="8.875" style="0" customWidth="1"/>
    <col min="11" max="11" width="8.125" style="23" customWidth="1"/>
    <col min="12" max="12" width="7.875" style="0" customWidth="1"/>
    <col min="13" max="13" width="10.125" style="0" customWidth="1"/>
  </cols>
  <sheetData>
    <row r="1" spans="1:25" s="4" customFormat="1" ht="36" customHeight="1">
      <c r="A1" s="89" t="s">
        <v>52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3"/>
    </row>
    <row r="2" spans="1:13" ht="25.5" customHeight="1">
      <c r="A2" s="90" t="s">
        <v>62</v>
      </c>
      <c r="B2" s="90"/>
      <c r="C2" s="90"/>
      <c r="D2" s="90"/>
      <c r="E2" s="91" t="s">
        <v>6</v>
      </c>
      <c r="F2" s="93" t="s">
        <v>7</v>
      </c>
      <c r="G2" s="94"/>
      <c r="H2" s="94"/>
      <c r="I2" s="95"/>
      <c r="J2" s="96" t="s">
        <v>8</v>
      </c>
      <c r="K2" s="101" t="s">
        <v>29</v>
      </c>
      <c r="L2" s="84" t="s">
        <v>30</v>
      </c>
      <c r="M2" s="84" t="s">
        <v>34</v>
      </c>
    </row>
    <row r="3" spans="1:13" ht="36.75" customHeight="1">
      <c r="A3" s="1" t="s">
        <v>79</v>
      </c>
      <c r="B3" s="1" t="s">
        <v>77</v>
      </c>
      <c r="C3" s="1" t="s">
        <v>1</v>
      </c>
      <c r="D3" s="1"/>
      <c r="E3" s="92"/>
      <c r="F3" s="50" t="s">
        <v>14</v>
      </c>
      <c r="G3" s="50" t="s">
        <v>15</v>
      </c>
      <c r="H3" s="50" t="s">
        <v>16</v>
      </c>
      <c r="I3" s="51" t="s">
        <v>17</v>
      </c>
      <c r="J3" s="97"/>
      <c r="K3" s="102"/>
      <c r="L3" s="85"/>
      <c r="M3" s="83"/>
    </row>
    <row r="4" spans="1:13" ht="18.75" customHeight="1">
      <c r="A4" s="35">
        <v>1</v>
      </c>
      <c r="B4" s="35" t="s">
        <v>58</v>
      </c>
      <c r="C4" s="36">
        <v>4310830029</v>
      </c>
      <c r="D4" s="36"/>
      <c r="E4" s="46">
        <v>85</v>
      </c>
      <c r="F4" s="11">
        <v>0</v>
      </c>
      <c r="G4" s="7">
        <v>16</v>
      </c>
      <c r="H4" s="7">
        <v>0</v>
      </c>
      <c r="I4" s="13">
        <v>0</v>
      </c>
      <c r="J4" s="59">
        <f>F4*1+G4/4+H4/6</f>
        <v>4</v>
      </c>
      <c r="K4" s="25" t="s">
        <v>64</v>
      </c>
      <c r="L4" s="27">
        <f>IF(SUM(F4:I4)=0,3,0)</f>
        <v>0</v>
      </c>
      <c r="M4" s="58">
        <f>E4-J4+K4+L4</f>
        <v>83.5</v>
      </c>
    </row>
    <row r="5" spans="1:13" ht="18.75" customHeight="1">
      <c r="A5" s="35">
        <v>2</v>
      </c>
      <c r="B5" s="35" t="s">
        <v>58</v>
      </c>
      <c r="C5" s="36">
        <v>4310830030</v>
      </c>
      <c r="D5" s="36"/>
      <c r="E5" s="46">
        <v>85</v>
      </c>
      <c r="F5" s="11">
        <v>0</v>
      </c>
      <c r="G5" s="8">
        <v>16</v>
      </c>
      <c r="H5" s="11">
        <v>0</v>
      </c>
      <c r="I5" s="13">
        <v>0</v>
      </c>
      <c r="J5" s="59">
        <f aca="true" t="shared" si="0" ref="J5:J19">F5*1+G5/4+H5/6</f>
        <v>4</v>
      </c>
      <c r="K5" s="45" t="s">
        <v>60</v>
      </c>
      <c r="L5" s="27">
        <f aca="true" t="shared" si="1" ref="L5:L19">IF(SUM(F5:I5)=0,3,0)</f>
        <v>0</v>
      </c>
      <c r="M5" s="58">
        <f aca="true" t="shared" si="2" ref="M5:M19">E5-J5+K5+L5</f>
        <v>83.5</v>
      </c>
    </row>
    <row r="6" spans="1:13" ht="18.75" customHeight="1">
      <c r="A6" s="35">
        <v>3</v>
      </c>
      <c r="B6" s="35" t="s">
        <v>58</v>
      </c>
      <c r="C6" s="36">
        <v>4310830031</v>
      </c>
      <c r="D6" s="36"/>
      <c r="E6" s="46">
        <v>85</v>
      </c>
      <c r="F6" s="11">
        <v>0</v>
      </c>
      <c r="G6" s="11">
        <v>1</v>
      </c>
      <c r="H6" s="11">
        <v>0</v>
      </c>
      <c r="I6" s="13">
        <v>16</v>
      </c>
      <c r="J6" s="59">
        <f t="shared" si="0"/>
        <v>0.25</v>
      </c>
      <c r="K6" s="25" t="s">
        <v>59</v>
      </c>
      <c r="L6" s="27">
        <f t="shared" si="1"/>
        <v>0</v>
      </c>
      <c r="M6" s="58">
        <f t="shared" si="2"/>
        <v>89.75</v>
      </c>
    </row>
    <row r="7" spans="1:13" ht="18.75" customHeight="1">
      <c r="A7" s="35">
        <v>4</v>
      </c>
      <c r="B7" s="35" t="s">
        <v>58</v>
      </c>
      <c r="C7" s="71">
        <v>4310830032</v>
      </c>
      <c r="D7" s="71"/>
      <c r="E7" s="66">
        <v>85</v>
      </c>
      <c r="F7" s="72">
        <v>0</v>
      </c>
      <c r="G7" s="67">
        <v>0</v>
      </c>
      <c r="H7" s="68">
        <v>0</v>
      </c>
      <c r="I7" s="70">
        <v>37</v>
      </c>
      <c r="J7" s="59">
        <f t="shared" si="0"/>
        <v>0</v>
      </c>
      <c r="K7" s="25" t="s">
        <v>36</v>
      </c>
      <c r="L7" s="27">
        <f t="shared" si="1"/>
        <v>0</v>
      </c>
      <c r="M7" s="80">
        <f t="shared" si="2"/>
        <v>85</v>
      </c>
    </row>
    <row r="8" spans="1:13" ht="18.75" customHeight="1">
      <c r="A8" s="35">
        <v>5</v>
      </c>
      <c r="B8" s="35" t="s">
        <v>58</v>
      </c>
      <c r="C8" s="36">
        <v>4310830033</v>
      </c>
      <c r="D8" s="36"/>
      <c r="E8" s="46">
        <v>85</v>
      </c>
      <c r="F8" s="11">
        <v>0</v>
      </c>
      <c r="G8" s="12">
        <v>0</v>
      </c>
      <c r="H8" s="7">
        <v>0</v>
      </c>
      <c r="I8" s="13">
        <v>0</v>
      </c>
      <c r="J8" s="59">
        <f t="shared" si="0"/>
        <v>0</v>
      </c>
      <c r="K8" s="25" t="s">
        <v>36</v>
      </c>
      <c r="L8" s="27">
        <f t="shared" si="1"/>
        <v>3</v>
      </c>
      <c r="M8" s="58">
        <f t="shared" si="2"/>
        <v>88</v>
      </c>
    </row>
    <row r="9" spans="1:13" ht="18.75" customHeight="1">
      <c r="A9" s="35">
        <v>6</v>
      </c>
      <c r="B9" s="35" t="s">
        <v>58</v>
      </c>
      <c r="C9" s="36">
        <v>4310830034</v>
      </c>
      <c r="D9" s="36"/>
      <c r="E9" s="46">
        <v>85</v>
      </c>
      <c r="F9" s="11">
        <v>0</v>
      </c>
      <c r="G9" s="11">
        <v>0</v>
      </c>
      <c r="H9" s="11">
        <v>0</v>
      </c>
      <c r="I9" s="13">
        <v>8</v>
      </c>
      <c r="J9" s="59">
        <f t="shared" si="0"/>
        <v>0</v>
      </c>
      <c r="K9" s="25" t="s">
        <v>64</v>
      </c>
      <c r="L9" s="27">
        <f t="shared" si="1"/>
        <v>0</v>
      </c>
      <c r="M9" s="58">
        <f t="shared" si="2"/>
        <v>87.5</v>
      </c>
    </row>
    <row r="10" spans="1:13" ht="18.75" customHeight="1">
      <c r="A10" s="35">
        <v>7</v>
      </c>
      <c r="B10" s="35" t="s">
        <v>58</v>
      </c>
      <c r="C10" s="36">
        <v>4310830035</v>
      </c>
      <c r="D10" s="36"/>
      <c r="E10" s="46">
        <v>85</v>
      </c>
      <c r="F10" s="11">
        <v>0</v>
      </c>
      <c r="G10" s="12">
        <v>0</v>
      </c>
      <c r="H10" s="7">
        <v>0</v>
      </c>
      <c r="I10" s="13">
        <v>0</v>
      </c>
      <c r="J10" s="59">
        <f t="shared" si="0"/>
        <v>0</v>
      </c>
      <c r="K10" s="25" t="s">
        <v>64</v>
      </c>
      <c r="L10" s="27">
        <f t="shared" si="1"/>
        <v>3</v>
      </c>
      <c r="M10" s="58">
        <f t="shared" si="2"/>
        <v>90.5</v>
      </c>
    </row>
    <row r="11" spans="1:13" ht="18.75" customHeight="1">
      <c r="A11" s="35">
        <v>8</v>
      </c>
      <c r="B11" s="35" t="s">
        <v>58</v>
      </c>
      <c r="C11" s="36">
        <v>4310830037</v>
      </c>
      <c r="D11" s="36"/>
      <c r="E11" s="46">
        <v>85</v>
      </c>
      <c r="F11" s="11">
        <v>0</v>
      </c>
      <c r="G11" s="12">
        <v>0</v>
      </c>
      <c r="H11" s="7">
        <v>0</v>
      </c>
      <c r="I11" s="13">
        <v>0</v>
      </c>
      <c r="J11" s="59">
        <f t="shared" si="0"/>
        <v>0</v>
      </c>
      <c r="K11" s="25" t="s">
        <v>36</v>
      </c>
      <c r="L11" s="27">
        <f t="shared" si="1"/>
        <v>3</v>
      </c>
      <c r="M11" s="58">
        <f t="shared" si="2"/>
        <v>88</v>
      </c>
    </row>
    <row r="12" spans="1:13" ht="18.75" customHeight="1">
      <c r="A12" s="35">
        <v>9</v>
      </c>
      <c r="B12" s="35" t="s">
        <v>58</v>
      </c>
      <c r="C12" s="36">
        <v>4310830039</v>
      </c>
      <c r="D12" s="36"/>
      <c r="E12" s="46">
        <v>85</v>
      </c>
      <c r="F12" s="11">
        <v>0</v>
      </c>
      <c r="G12" s="12">
        <v>0</v>
      </c>
      <c r="H12" s="7">
        <v>0</v>
      </c>
      <c r="I12" s="13">
        <v>0</v>
      </c>
      <c r="J12" s="59">
        <f t="shared" si="0"/>
        <v>0</v>
      </c>
      <c r="K12" s="25" t="s">
        <v>36</v>
      </c>
      <c r="L12" s="27">
        <f t="shared" si="1"/>
        <v>3</v>
      </c>
      <c r="M12" s="58">
        <f t="shared" si="2"/>
        <v>88</v>
      </c>
    </row>
    <row r="13" spans="1:13" ht="18.75" customHeight="1">
      <c r="A13" s="35">
        <v>10</v>
      </c>
      <c r="B13" s="35" t="s">
        <v>58</v>
      </c>
      <c r="C13" s="36">
        <v>4310830040</v>
      </c>
      <c r="D13" s="36"/>
      <c r="E13" s="47">
        <v>85</v>
      </c>
      <c r="F13" s="11">
        <v>0</v>
      </c>
      <c r="G13" s="12">
        <v>2</v>
      </c>
      <c r="H13" s="7">
        <v>0</v>
      </c>
      <c r="I13" s="13">
        <v>16</v>
      </c>
      <c r="J13" s="59">
        <f t="shared" si="0"/>
        <v>0.5</v>
      </c>
      <c r="K13" s="45" t="s">
        <v>60</v>
      </c>
      <c r="L13" s="27">
        <f t="shared" si="1"/>
        <v>0</v>
      </c>
      <c r="M13" s="58">
        <f t="shared" si="2"/>
        <v>87</v>
      </c>
    </row>
    <row r="14" spans="1:13" ht="18.75" customHeight="1">
      <c r="A14" s="35">
        <v>11</v>
      </c>
      <c r="B14" s="35" t="s">
        <v>58</v>
      </c>
      <c r="C14" s="36">
        <v>4310830041</v>
      </c>
      <c r="D14" s="36"/>
      <c r="E14" s="47">
        <v>85</v>
      </c>
      <c r="F14" s="11">
        <v>0</v>
      </c>
      <c r="G14" s="12">
        <v>0</v>
      </c>
      <c r="H14" s="7">
        <v>21</v>
      </c>
      <c r="I14" s="13">
        <v>0</v>
      </c>
      <c r="J14" s="59">
        <f t="shared" si="0"/>
        <v>3.5</v>
      </c>
      <c r="K14" s="25" t="s">
        <v>36</v>
      </c>
      <c r="L14" s="27">
        <f t="shared" si="1"/>
        <v>0</v>
      </c>
      <c r="M14" s="58">
        <f t="shared" si="2"/>
        <v>81.5</v>
      </c>
    </row>
    <row r="15" spans="1:13" ht="18.75" customHeight="1">
      <c r="A15" s="35">
        <v>12</v>
      </c>
      <c r="B15" s="35" t="s">
        <v>58</v>
      </c>
      <c r="C15" s="36">
        <v>4310830042</v>
      </c>
      <c r="D15" s="36"/>
      <c r="E15" s="46">
        <v>85</v>
      </c>
      <c r="F15" s="11">
        <v>0</v>
      </c>
      <c r="G15" s="12">
        <v>8</v>
      </c>
      <c r="H15" s="7">
        <v>0</v>
      </c>
      <c r="I15" s="13">
        <v>0</v>
      </c>
      <c r="J15" s="59">
        <f t="shared" si="0"/>
        <v>2</v>
      </c>
      <c r="K15" s="25" t="s">
        <v>64</v>
      </c>
      <c r="L15" s="27">
        <f t="shared" si="1"/>
        <v>0</v>
      </c>
      <c r="M15" s="58">
        <f t="shared" si="2"/>
        <v>85.5</v>
      </c>
    </row>
    <row r="16" spans="1:13" ht="18.75" customHeight="1">
      <c r="A16" s="35">
        <v>13</v>
      </c>
      <c r="B16" s="35" t="s">
        <v>58</v>
      </c>
      <c r="C16" s="36">
        <v>4310830043</v>
      </c>
      <c r="D16" s="36"/>
      <c r="E16" s="47">
        <v>85</v>
      </c>
      <c r="F16" s="11">
        <v>0</v>
      </c>
      <c r="G16" s="12">
        <v>0</v>
      </c>
      <c r="H16" s="7">
        <v>0</v>
      </c>
      <c r="I16" s="13">
        <v>0</v>
      </c>
      <c r="J16" s="59">
        <f t="shared" si="0"/>
        <v>0</v>
      </c>
      <c r="K16" s="25" t="s">
        <v>36</v>
      </c>
      <c r="L16" s="27">
        <f t="shared" si="1"/>
        <v>3</v>
      </c>
      <c r="M16" s="58">
        <f t="shared" si="2"/>
        <v>88</v>
      </c>
    </row>
    <row r="17" spans="1:13" ht="18.75" customHeight="1">
      <c r="A17" s="35">
        <v>14</v>
      </c>
      <c r="B17" s="35" t="s">
        <v>58</v>
      </c>
      <c r="C17" s="36">
        <v>4310830044</v>
      </c>
      <c r="D17" s="36"/>
      <c r="E17" s="46">
        <v>85</v>
      </c>
      <c r="F17" s="11">
        <v>0</v>
      </c>
      <c r="G17" s="12">
        <v>0</v>
      </c>
      <c r="H17" s="7">
        <v>0</v>
      </c>
      <c r="I17" s="13">
        <v>0</v>
      </c>
      <c r="J17" s="59">
        <f t="shared" si="0"/>
        <v>0</v>
      </c>
      <c r="K17" s="45" t="s">
        <v>60</v>
      </c>
      <c r="L17" s="27">
        <f t="shared" si="1"/>
        <v>3</v>
      </c>
      <c r="M17" s="58">
        <f t="shared" si="2"/>
        <v>90.5</v>
      </c>
    </row>
    <row r="18" spans="1:13" ht="18.75" customHeight="1">
      <c r="A18" s="35">
        <v>15</v>
      </c>
      <c r="B18" s="35" t="s">
        <v>58</v>
      </c>
      <c r="C18" s="36">
        <v>4310830045</v>
      </c>
      <c r="D18" s="36"/>
      <c r="E18" s="46">
        <v>85</v>
      </c>
      <c r="F18" s="11">
        <v>0</v>
      </c>
      <c r="G18" s="12">
        <v>0</v>
      </c>
      <c r="H18" s="7">
        <v>0</v>
      </c>
      <c r="I18" s="13">
        <v>0</v>
      </c>
      <c r="J18" s="59">
        <f t="shared" si="0"/>
        <v>0</v>
      </c>
      <c r="K18" s="25" t="s">
        <v>36</v>
      </c>
      <c r="L18" s="27">
        <f t="shared" si="1"/>
        <v>3</v>
      </c>
      <c r="M18" s="58">
        <f t="shared" si="2"/>
        <v>88</v>
      </c>
    </row>
    <row r="19" spans="1:13" ht="18.75" customHeight="1">
      <c r="A19" s="35">
        <v>16</v>
      </c>
      <c r="B19" s="35" t="s">
        <v>58</v>
      </c>
      <c r="C19" s="36">
        <v>4310830046</v>
      </c>
      <c r="D19" s="36"/>
      <c r="E19" s="47">
        <v>85</v>
      </c>
      <c r="F19" s="12">
        <v>0</v>
      </c>
      <c r="G19" s="12">
        <v>1</v>
      </c>
      <c r="H19" s="7">
        <v>0</v>
      </c>
      <c r="I19" s="13">
        <v>8</v>
      </c>
      <c r="J19" s="59">
        <f t="shared" si="0"/>
        <v>0.25</v>
      </c>
      <c r="K19" s="25" t="s">
        <v>36</v>
      </c>
      <c r="L19" s="27">
        <f t="shared" si="1"/>
        <v>0</v>
      </c>
      <c r="M19" s="58">
        <f t="shared" si="2"/>
        <v>84.75</v>
      </c>
    </row>
    <row r="20" spans="1:13" ht="18.75" customHeight="1">
      <c r="A20" s="5"/>
      <c r="B20" s="5"/>
      <c r="C20" s="22"/>
      <c r="D20" s="19"/>
      <c r="E20" s="21"/>
      <c r="F20" s="18"/>
      <c r="G20" s="18"/>
      <c r="H20" s="17"/>
      <c r="I20" s="17"/>
      <c r="J20" s="6"/>
      <c r="K20" s="6"/>
      <c r="L20" s="6"/>
      <c r="M20" s="6"/>
    </row>
    <row r="21" spans="1:13" ht="35.25" customHeight="1">
      <c r="A21" s="86" t="s">
        <v>31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</row>
    <row r="22" spans="1:13" ht="27.75" customHeight="1">
      <c r="A22" s="86" t="s">
        <v>35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</row>
    <row r="23" spans="1:13" ht="24.75" customHeight="1">
      <c r="A23" s="88" t="s">
        <v>43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</row>
    <row r="24" spans="1:13" ht="30.75" customHeight="1">
      <c r="A24" s="86" t="s">
        <v>32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</row>
    <row r="25" ht="16.5">
      <c r="K25" s="24"/>
    </row>
    <row r="26" ht="16.5">
      <c r="K26" s="24"/>
    </row>
    <row r="27" ht="16.5">
      <c r="K27" s="24"/>
    </row>
    <row r="28" ht="16.5">
      <c r="K28" s="24"/>
    </row>
    <row r="29" ht="16.5">
      <c r="K29" s="24"/>
    </row>
    <row r="30" ht="16.5">
      <c r="K30" s="24"/>
    </row>
    <row r="31" ht="16.5">
      <c r="K31" s="24"/>
    </row>
    <row r="32" ht="16.5">
      <c r="K32" s="24"/>
    </row>
    <row r="33" ht="16.5">
      <c r="K33" s="24"/>
    </row>
    <row r="34" ht="16.5">
      <c r="K34" s="24"/>
    </row>
    <row r="35" ht="16.5">
      <c r="K35" s="24"/>
    </row>
    <row r="36" ht="16.5">
      <c r="K36" s="24"/>
    </row>
    <row r="37" ht="16.5">
      <c r="K37" s="24"/>
    </row>
    <row r="38" ht="16.5">
      <c r="K38" s="24"/>
    </row>
    <row r="39" ht="16.5">
      <c r="K39" s="24"/>
    </row>
    <row r="40" ht="16.5">
      <c r="K40" s="24"/>
    </row>
    <row r="41" ht="16.5">
      <c r="K41" s="24"/>
    </row>
    <row r="42" ht="16.5">
      <c r="K42" s="24"/>
    </row>
    <row r="43" ht="16.5">
      <c r="K43" s="24"/>
    </row>
    <row r="44" ht="16.5">
      <c r="K44" s="24"/>
    </row>
    <row r="45" ht="16.5">
      <c r="K45" s="24"/>
    </row>
    <row r="46" ht="16.5">
      <c r="K46" s="24"/>
    </row>
    <row r="47" ht="16.5">
      <c r="K47" s="24"/>
    </row>
    <row r="48" ht="16.5">
      <c r="K48" s="24"/>
    </row>
    <row r="49" ht="16.5">
      <c r="K49" s="24"/>
    </row>
    <row r="50" ht="16.5">
      <c r="K50" s="24"/>
    </row>
    <row r="51" ht="16.5">
      <c r="K51" s="24"/>
    </row>
    <row r="52" ht="16.5">
      <c r="K52" s="24"/>
    </row>
    <row r="53" ht="16.5">
      <c r="K53" s="24"/>
    </row>
    <row r="54" ht="16.5">
      <c r="K54" s="24"/>
    </row>
    <row r="55" ht="16.5">
      <c r="K55" s="24"/>
    </row>
    <row r="56" ht="16.5">
      <c r="K56" s="24"/>
    </row>
    <row r="57" ht="16.5">
      <c r="K57" s="24"/>
    </row>
    <row r="58" ht="16.5">
      <c r="K58" s="24"/>
    </row>
    <row r="59" ht="16.5">
      <c r="K59" s="24"/>
    </row>
    <row r="60" ht="16.5">
      <c r="K60" s="24"/>
    </row>
    <row r="61" ht="16.5">
      <c r="K61" s="24"/>
    </row>
    <row r="62" ht="16.5">
      <c r="K62" s="24"/>
    </row>
    <row r="63" ht="16.5">
      <c r="K63" s="24"/>
    </row>
    <row r="64" ht="16.5">
      <c r="K64" s="24"/>
    </row>
    <row r="65" ht="16.5">
      <c r="K65" s="24"/>
    </row>
    <row r="66" ht="16.5">
      <c r="K66" s="24"/>
    </row>
    <row r="67" ht="16.5">
      <c r="K67" s="24"/>
    </row>
    <row r="68" ht="16.5">
      <c r="K68" s="24"/>
    </row>
    <row r="69" ht="16.5">
      <c r="K69" s="24"/>
    </row>
    <row r="70" ht="16.5">
      <c r="K70" s="24"/>
    </row>
    <row r="71" ht="16.5">
      <c r="K71" s="24"/>
    </row>
    <row r="72" ht="16.5">
      <c r="K72" s="24"/>
    </row>
    <row r="73" ht="16.5">
      <c r="K73" s="24"/>
    </row>
    <row r="74" ht="16.5">
      <c r="K74" s="24"/>
    </row>
    <row r="75" ht="16.5">
      <c r="K75" s="24"/>
    </row>
    <row r="76" ht="16.5">
      <c r="K76" s="24"/>
    </row>
    <row r="77" ht="16.5">
      <c r="K77" s="24"/>
    </row>
    <row r="78" ht="16.5">
      <c r="K78" s="24"/>
    </row>
    <row r="79" ht="16.5">
      <c r="K79" s="24"/>
    </row>
    <row r="80" ht="16.5">
      <c r="K80" s="24"/>
    </row>
    <row r="81" ht="16.5">
      <c r="K81" s="24"/>
    </row>
    <row r="82" ht="16.5">
      <c r="K82" s="24"/>
    </row>
    <row r="83" ht="16.5">
      <c r="K83" s="24"/>
    </row>
    <row r="84" ht="16.5">
      <c r="K84" s="24"/>
    </row>
    <row r="85" ht="16.5">
      <c r="K85" s="24"/>
    </row>
    <row r="86" ht="16.5">
      <c r="K86" s="24"/>
    </row>
    <row r="87" ht="16.5">
      <c r="K87" s="24"/>
    </row>
    <row r="88" ht="16.5">
      <c r="K88" s="24"/>
    </row>
    <row r="89" ht="16.5">
      <c r="K89" s="24"/>
    </row>
    <row r="90" ht="16.5">
      <c r="K90" s="24"/>
    </row>
    <row r="91" ht="16.5">
      <c r="K91" s="24"/>
    </row>
    <row r="92" ht="16.5">
      <c r="K92" s="24"/>
    </row>
    <row r="93" ht="16.5">
      <c r="K93" s="24"/>
    </row>
    <row r="94" ht="16.5">
      <c r="K94" s="24"/>
    </row>
    <row r="95" ht="16.5">
      <c r="K95" s="24"/>
    </row>
    <row r="96" ht="16.5">
      <c r="K96" s="24"/>
    </row>
    <row r="97" ht="16.5">
      <c r="K97" s="24"/>
    </row>
    <row r="98" ht="16.5">
      <c r="K98" s="24"/>
    </row>
    <row r="99" ht="16.5">
      <c r="K99" s="24"/>
    </row>
    <row r="100" ht="16.5">
      <c r="K100" s="24"/>
    </row>
    <row r="101" ht="16.5">
      <c r="K101" s="24"/>
    </row>
    <row r="102" ht="16.5">
      <c r="K102" s="24"/>
    </row>
    <row r="103" ht="16.5">
      <c r="K103" s="24"/>
    </row>
    <row r="104" ht="16.5">
      <c r="K104" s="24"/>
    </row>
    <row r="105" ht="16.5">
      <c r="K105" s="24"/>
    </row>
    <row r="106" ht="16.5">
      <c r="K106" s="24"/>
    </row>
    <row r="107" ht="16.5">
      <c r="K107" s="24"/>
    </row>
    <row r="108" ht="16.5">
      <c r="K108" s="24"/>
    </row>
    <row r="109" ht="16.5">
      <c r="K109" s="24"/>
    </row>
    <row r="110" ht="16.5">
      <c r="K110" s="24"/>
    </row>
    <row r="111" ht="16.5">
      <c r="K111" s="24"/>
    </row>
    <row r="112" ht="16.5">
      <c r="K112" s="24"/>
    </row>
    <row r="113" ht="16.5">
      <c r="K113" s="24"/>
    </row>
    <row r="114" ht="16.5">
      <c r="K114" s="24"/>
    </row>
    <row r="115" ht="16.5">
      <c r="K115" s="24"/>
    </row>
    <row r="116" ht="16.5">
      <c r="K116" s="24"/>
    </row>
    <row r="117" ht="16.5">
      <c r="K117" s="24"/>
    </row>
    <row r="118" ht="16.5">
      <c r="K118" s="24"/>
    </row>
    <row r="119" ht="16.5">
      <c r="K119" s="24"/>
    </row>
    <row r="120" ht="16.5">
      <c r="K120" s="24"/>
    </row>
  </sheetData>
  <sheetProtection password="DC68" sheet="1" selectLockedCells="1" selectUnlockedCells="1"/>
  <mergeCells count="12">
    <mergeCell ref="A21:M21"/>
    <mergeCell ref="A22:M22"/>
    <mergeCell ref="A23:M23"/>
    <mergeCell ref="A24:M24"/>
    <mergeCell ref="A1:X1"/>
    <mergeCell ref="A2:D2"/>
    <mergeCell ref="E2:E3"/>
    <mergeCell ref="F2:I2"/>
    <mergeCell ref="J2:J3"/>
    <mergeCell ref="K2:K3"/>
    <mergeCell ref="L2:L3"/>
    <mergeCell ref="M2:M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Z31"/>
  <sheetViews>
    <sheetView zoomScalePageLayoutView="0" workbookViewId="0" topLeftCell="A1">
      <selection activeCell="H8" sqref="H8"/>
    </sheetView>
  </sheetViews>
  <sheetFormatPr defaultColWidth="9.00390625" defaultRowHeight="16.5"/>
  <cols>
    <col min="1" max="1" width="6.75390625" style="0" bestFit="1" customWidth="1"/>
    <col min="2" max="2" width="10.125" style="0" customWidth="1"/>
    <col min="3" max="3" width="13.375" style="0" customWidth="1"/>
    <col min="4" max="5" width="4.375" style="0" customWidth="1"/>
    <col min="6" max="6" width="8.375" style="0" customWidth="1"/>
    <col min="7" max="7" width="8.125" style="0" customWidth="1"/>
    <col min="8" max="9" width="8.375" style="0" customWidth="1"/>
    <col min="10" max="10" width="8.125" style="0" customWidth="1"/>
    <col min="11" max="11" width="8.875" style="0" customWidth="1"/>
    <col min="12" max="12" width="7.875" style="0" customWidth="1"/>
    <col min="13" max="13" width="8.00390625" style="0" customWidth="1"/>
    <col min="14" max="14" width="9.125" style="0" customWidth="1"/>
  </cols>
  <sheetData>
    <row r="1" spans="1:26" s="4" customFormat="1" ht="31.5" customHeight="1">
      <c r="A1" s="89" t="s">
        <v>54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3"/>
    </row>
    <row r="2" spans="1:14" ht="25.5" customHeight="1">
      <c r="A2" s="90" t="s">
        <v>62</v>
      </c>
      <c r="B2" s="90"/>
      <c r="C2" s="90"/>
      <c r="D2" s="90"/>
      <c r="E2" s="91" t="s">
        <v>6</v>
      </c>
      <c r="F2" s="93" t="s">
        <v>7</v>
      </c>
      <c r="G2" s="94"/>
      <c r="H2" s="94"/>
      <c r="I2" s="94"/>
      <c r="J2" s="95"/>
      <c r="K2" s="96" t="s">
        <v>8</v>
      </c>
      <c r="L2" s="101" t="s">
        <v>29</v>
      </c>
      <c r="M2" s="84" t="s">
        <v>30</v>
      </c>
      <c r="N2" s="84" t="s">
        <v>34</v>
      </c>
    </row>
    <row r="3" spans="1:14" ht="43.5" customHeight="1">
      <c r="A3" s="1" t="s">
        <v>79</v>
      </c>
      <c r="B3" s="1" t="s">
        <v>77</v>
      </c>
      <c r="C3" s="1" t="s">
        <v>1</v>
      </c>
      <c r="D3" s="1"/>
      <c r="E3" s="92"/>
      <c r="F3" s="50" t="s">
        <v>14</v>
      </c>
      <c r="G3" s="50" t="s">
        <v>15</v>
      </c>
      <c r="H3" s="50" t="s">
        <v>16</v>
      </c>
      <c r="I3" s="52" t="s">
        <v>38</v>
      </c>
      <c r="J3" s="51" t="s">
        <v>17</v>
      </c>
      <c r="K3" s="97"/>
      <c r="L3" s="102"/>
      <c r="M3" s="85"/>
      <c r="N3" s="83"/>
    </row>
    <row r="4" spans="1:14" ht="18.75" customHeight="1">
      <c r="A4" s="33">
        <v>1</v>
      </c>
      <c r="B4" s="33" t="s">
        <v>4</v>
      </c>
      <c r="C4" s="53">
        <v>4210933001</v>
      </c>
      <c r="D4" s="53"/>
      <c r="E4" s="46">
        <v>85</v>
      </c>
      <c r="F4" s="11">
        <v>0</v>
      </c>
      <c r="G4" s="7">
        <v>0</v>
      </c>
      <c r="H4" s="7">
        <v>0</v>
      </c>
      <c r="I4" s="32">
        <v>0</v>
      </c>
      <c r="J4" s="13">
        <v>0</v>
      </c>
      <c r="K4" s="59">
        <f>F4*1+G4/4+H4/6+I4/2</f>
        <v>0</v>
      </c>
      <c r="L4" s="25" t="s">
        <v>37</v>
      </c>
      <c r="M4" s="27">
        <f>IF(SUM(F4:J4)=0,3,0)</f>
        <v>3</v>
      </c>
      <c r="N4" s="58">
        <f>E4-K4+L4+M4</f>
        <v>88</v>
      </c>
    </row>
    <row r="5" spans="1:14" ht="18.75" customHeight="1">
      <c r="A5" s="33">
        <v>2</v>
      </c>
      <c r="B5" s="33" t="s">
        <v>4</v>
      </c>
      <c r="C5" s="53">
        <v>4210933002</v>
      </c>
      <c r="D5" s="53"/>
      <c r="E5" s="46">
        <v>85</v>
      </c>
      <c r="F5" s="11">
        <v>0</v>
      </c>
      <c r="G5" s="7">
        <v>0</v>
      </c>
      <c r="H5" s="7">
        <v>0</v>
      </c>
      <c r="I5" s="32">
        <v>0</v>
      </c>
      <c r="J5" s="13">
        <v>19</v>
      </c>
      <c r="K5" s="59">
        <f aca="true" t="shared" si="0" ref="K5:K26">F5*1+G5/4+H5/6+I5/2</f>
        <v>0</v>
      </c>
      <c r="L5" s="25" t="s">
        <v>36</v>
      </c>
      <c r="M5" s="27">
        <f aca="true" t="shared" si="1" ref="M5:M26">IF(SUM(F5:J5)=0,3,0)</f>
        <v>0</v>
      </c>
      <c r="N5" s="58">
        <f aca="true" t="shared" si="2" ref="N5:N26">E5-K5+L5+M5</f>
        <v>85</v>
      </c>
    </row>
    <row r="6" spans="1:14" ht="18.75" customHeight="1">
      <c r="A6" s="33">
        <v>3</v>
      </c>
      <c r="B6" s="33" t="s">
        <v>4</v>
      </c>
      <c r="C6" s="53">
        <v>4210933003</v>
      </c>
      <c r="D6" s="53"/>
      <c r="E6" s="46">
        <v>85</v>
      </c>
      <c r="F6" s="11">
        <v>0</v>
      </c>
      <c r="G6" s="7">
        <v>66</v>
      </c>
      <c r="H6" s="7">
        <v>0</v>
      </c>
      <c r="I6" s="32">
        <v>0</v>
      </c>
      <c r="J6" s="13">
        <v>0</v>
      </c>
      <c r="K6" s="59">
        <f t="shared" si="0"/>
        <v>16.5</v>
      </c>
      <c r="L6" s="25" t="s">
        <v>36</v>
      </c>
      <c r="M6" s="27">
        <f t="shared" si="1"/>
        <v>0</v>
      </c>
      <c r="N6" s="58">
        <f t="shared" si="2"/>
        <v>68.5</v>
      </c>
    </row>
    <row r="7" spans="1:14" ht="18.75" customHeight="1">
      <c r="A7" s="33">
        <v>4</v>
      </c>
      <c r="B7" s="33" t="s">
        <v>4</v>
      </c>
      <c r="C7" s="53">
        <v>4210933004</v>
      </c>
      <c r="D7" s="53"/>
      <c r="E7" s="46">
        <v>85</v>
      </c>
      <c r="F7" s="11">
        <v>0</v>
      </c>
      <c r="G7" s="11">
        <v>14</v>
      </c>
      <c r="H7" s="11">
        <v>0</v>
      </c>
      <c r="I7" s="32">
        <v>0</v>
      </c>
      <c r="J7" s="13">
        <v>54</v>
      </c>
      <c r="K7" s="59">
        <f t="shared" si="0"/>
        <v>3.5</v>
      </c>
      <c r="L7" s="25" t="s">
        <v>36</v>
      </c>
      <c r="M7" s="27">
        <f t="shared" si="1"/>
        <v>0</v>
      </c>
      <c r="N7" s="58">
        <f t="shared" si="2"/>
        <v>81.5</v>
      </c>
    </row>
    <row r="8" spans="1:14" ht="18.75" customHeight="1">
      <c r="A8" s="33">
        <v>5</v>
      </c>
      <c r="B8" s="33" t="s">
        <v>4</v>
      </c>
      <c r="C8" s="53">
        <v>4210933005</v>
      </c>
      <c r="D8" s="53"/>
      <c r="E8" s="46">
        <v>85</v>
      </c>
      <c r="F8" s="12">
        <v>0</v>
      </c>
      <c r="G8" s="9">
        <v>0</v>
      </c>
      <c r="H8" s="7">
        <v>0</v>
      </c>
      <c r="I8" s="32">
        <v>1</v>
      </c>
      <c r="J8" s="13">
        <v>0</v>
      </c>
      <c r="K8" s="59">
        <f t="shared" si="0"/>
        <v>0.5</v>
      </c>
      <c r="L8" s="45" t="s">
        <v>60</v>
      </c>
      <c r="M8" s="27">
        <f t="shared" si="1"/>
        <v>0</v>
      </c>
      <c r="N8" s="58">
        <f t="shared" si="2"/>
        <v>87</v>
      </c>
    </row>
    <row r="9" spans="1:14" ht="18.75" customHeight="1">
      <c r="A9" s="33">
        <v>6</v>
      </c>
      <c r="B9" s="33" t="s">
        <v>4</v>
      </c>
      <c r="C9" s="53">
        <v>4210933006</v>
      </c>
      <c r="D9" s="53"/>
      <c r="E9" s="46">
        <v>85</v>
      </c>
      <c r="F9" s="10">
        <v>0</v>
      </c>
      <c r="G9" s="7">
        <v>0</v>
      </c>
      <c r="H9" s="8">
        <v>0</v>
      </c>
      <c r="I9" s="32">
        <v>0</v>
      </c>
      <c r="J9" s="14">
        <v>54</v>
      </c>
      <c r="K9" s="59">
        <f t="shared" si="0"/>
        <v>0</v>
      </c>
      <c r="L9" s="25" t="s">
        <v>36</v>
      </c>
      <c r="M9" s="27">
        <f t="shared" si="1"/>
        <v>0</v>
      </c>
      <c r="N9" s="58">
        <f t="shared" si="2"/>
        <v>85</v>
      </c>
    </row>
    <row r="10" spans="1:15" ht="18.75" customHeight="1">
      <c r="A10" s="33">
        <v>7</v>
      </c>
      <c r="B10" s="33" t="s">
        <v>4</v>
      </c>
      <c r="C10" s="53">
        <v>4210933007</v>
      </c>
      <c r="D10" s="53"/>
      <c r="E10" s="47">
        <v>85</v>
      </c>
      <c r="F10" s="12">
        <v>0</v>
      </c>
      <c r="G10" s="7">
        <v>1</v>
      </c>
      <c r="H10" s="7">
        <v>0</v>
      </c>
      <c r="I10" s="32">
        <v>0</v>
      </c>
      <c r="J10" s="13">
        <v>16</v>
      </c>
      <c r="K10" s="59">
        <f t="shared" si="0"/>
        <v>0.25</v>
      </c>
      <c r="L10" s="25" t="s">
        <v>36</v>
      </c>
      <c r="M10" s="27">
        <f t="shared" si="1"/>
        <v>0</v>
      </c>
      <c r="N10" s="58">
        <f t="shared" si="2"/>
        <v>84.75</v>
      </c>
      <c r="O10" s="29"/>
    </row>
    <row r="11" spans="1:14" ht="18.75" customHeight="1">
      <c r="A11" s="33">
        <v>8</v>
      </c>
      <c r="B11" s="33" t="s">
        <v>4</v>
      </c>
      <c r="C11" s="53">
        <v>4210933008</v>
      </c>
      <c r="D11" s="53"/>
      <c r="E11" s="66">
        <v>85</v>
      </c>
      <c r="F11" s="67">
        <v>0</v>
      </c>
      <c r="G11" s="68">
        <v>15</v>
      </c>
      <c r="H11" s="68">
        <v>0</v>
      </c>
      <c r="I11" s="69">
        <v>0</v>
      </c>
      <c r="J11" s="70">
        <v>0</v>
      </c>
      <c r="K11" s="59">
        <f t="shared" si="0"/>
        <v>3.75</v>
      </c>
      <c r="L11" s="45" t="s">
        <v>60</v>
      </c>
      <c r="M11" s="27">
        <f t="shared" si="1"/>
        <v>0</v>
      </c>
      <c r="N11" s="80">
        <f t="shared" si="2"/>
        <v>83.75</v>
      </c>
    </row>
    <row r="12" spans="1:14" ht="18.75" customHeight="1">
      <c r="A12" s="33">
        <v>9</v>
      </c>
      <c r="B12" s="33" t="s">
        <v>4</v>
      </c>
      <c r="C12" s="53">
        <v>4210933009</v>
      </c>
      <c r="D12" s="53"/>
      <c r="E12" s="66">
        <v>85</v>
      </c>
      <c r="F12" s="67">
        <v>8</v>
      </c>
      <c r="G12" s="67">
        <v>4</v>
      </c>
      <c r="H12" s="68">
        <v>0</v>
      </c>
      <c r="I12" s="69">
        <v>0</v>
      </c>
      <c r="J12" s="70">
        <v>0</v>
      </c>
      <c r="K12" s="78">
        <f t="shared" si="0"/>
        <v>9</v>
      </c>
      <c r="L12" s="25" t="s">
        <v>76</v>
      </c>
      <c r="M12" s="79">
        <f t="shared" si="1"/>
        <v>0</v>
      </c>
      <c r="N12" s="80">
        <f t="shared" si="2"/>
        <v>81</v>
      </c>
    </row>
    <row r="13" spans="1:14" ht="18.75" customHeight="1">
      <c r="A13" s="33">
        <v>10</v>
      </c>
      <c r="B13" s="33" t="s">
        <v>4</v>
      </c>
      <c r="C13" s="53">
        <v>4210933010</v>
      </c>
      <c r="D13" s="53"/>
      <c r="E13" s="46">
        <v>85</v>
      </c>
      <c r="F13" s="12">
        <v>0</v>
      </c>
      <c r="G13" s="12">
        <v>1</v>
      </c>
      <c r="H13" s="12">
        <v>0</v>
      </c>
      <c r="I13" s="32">
        <v>0</v>
      </c>
      <c r="J13" s="13">
        <v>16</v>
      </c>
      <c r="K13" s="59">
        <f t="shared" si="0"/>
        <v>0.25</v>
      </c>
      <c r="L13" s="25" t="s">
        <v>36</v>
      </c>
      <c r="M13" s="27">
        <f t="shared" si="1"/>
        <v>0</v>
      </c>
      <c r="N13" s="58">
        <f t="shared" si="2"/>
        <v>84.75</v>
      </c>
    </row>
    <row r="14" spans="1:14" ht="18.75" customHeight="1">
      <c r="A14" s="33">
        <v>11</v>
      </c>
      <c r="B14" s="33" t="s">
        <v>4</v>
      </c>
      <c r="C14" s="53">
        <v>4210933011</v>
      </c>
      <c r="D14" s="53"/>
      <c r="E14" s="46">
        <v>85</v>
      </c>
      <c r="F14" s="12">
        <v>0</v>
      </c>
      <c r="G14" s="7">
        <v>0</v>
      </c>
      <c r="H14" s="7">
        <v>0</v>
      </c>
      <c r="I14" s="32">
        <v>0</v>
      </c>
      <c r="J14" s="13">
        <v>0</v>
      </c>
      <c r="K14" s="59">
        <f t="shared" si="0"/>
        <v>0</v>
      </c>
      <c r="L14" s="45" t="s">
        <v>60</v>
      </c>
      <c r="M14" s="27">
        <f t="shared" si="1"/>
        <v>3</v>
      </c>
      <c r="N14" s="58">
        <f t="shared" si="2"/>
        <v>90.5</v>
      </c>
    </row>
    <row r="15" spans="1:14" ht="18.75" customHeight="1">
      <c r="A15" s="33">
        <v>12</v>
      </c>
      <c r="B15" s="33" t="s">
        <v>4</v>
      </c>
      <c r="C15" s="53">
        <v>4210933012</v>
      </c>
      <c r="D15" s="53"/>
      <c r="E15" s="46">
        <v>85</v>
      </c>
      <c r="F15" s="12">
        <v>0</v>
      </c>
      <c r="G15" s="7">
        <v>8</v>
      </c>
      <c r="H15" s="7">
        <v>0</v>
      </c>
      <c r="I15" s="32">
        <v>0</v>
      </c>
      <c r="J15" s="13">
        <v>15</v>
      </c>
      <c r="K15" s="59">
        <f t="shared" si="0"/>
        <v>2</v>
      </c>
      <c r="L15" s="25" t="s">
        <v>36</v>
      </c>
      <c r="M15" s="27">
        <f t="shared" si="1"/>
        <v>0</v>
      </c>
      <c r="N15" s="58">
        <f t="shared" si="2"/>
        <v>83</v>
      </c>
    </row>
    <row r="16" spans="1:14" ht="18.75" customHeight="1">
      <c r="A16" s="33">
        <v>13</v>
      </c>
      <c r="B16" s="33" t="s">
        <v>4</v>
      </c>
      <c r="C16" s="53">
        <v>4210933013</v>
      </c>
      <c r="D16" s="53"/>
      <c r="E16" s="46">
        <v>85</v>
      </c>
      <c r="F16" s="12">
        <v>0</v>
      </c>
      <c r="G16" s="12">
        <v>1</v>
      </c>
      <c r="H16" s="12">
        <v>0</v>
      </c>
      <c r="I16" s="32">
        <v>0</v>
      </c>
      <c r="J16" s="13">
        <v>28</v>
      </c>
      <c r="K16" s="59">
        <f t="shared" si="0"/>
        <v>0.25</v>
      </c>
      <c r="L16" s="25" t="s">
        <v>36</v>
      </c>
      <c r="M16" s="27">
        <f t="shared" si="1"/>
        <v>0</v>
      </c>
      <c r="N16" s="58">
        <f t="shared" si="2"/>
        <v>84.75</v>
      </c>
    </row>
    <row r="17" spans="1:14" ht="18.75" customHeight="1">
      <c r="A17" s="33">
        <v>14</v>
      </c>
      <c r="B17" s="33" t="s">
        <v>4</v>
      </c>
      <c r="C17" s="49">
        <v>4210933014</v>
      </c>
      <c r="D17" s="49"/>
      <c r="E17" s="46">
        <v>85</v>
      </c>
      <c r="F17" s="62">
        <v>0</v>
      </c>
      <c r="G17" s="62">
        <v>0</v>
      </c>
      <c r="H17" s="62">
        <v>0</v>
      </c>
      <c r="I17" s="65">
        <v>0</v>
      </c>
      <c r="J17" s="64">
        <v>15</v>
      </c>
      <c r="K17" s="59">
        <f t="shared" si="0"/>
        <v>0</v>
      </c>
      <c r="L17" s="45" t="s">
        <v>60</v>
      </c>
      <c r="M17" s="27">
        <f t="shared" si="1"/>
        <v>0</v>
      </c>
      <c r="N17" s="58">
        <f t="shared" si="2"/>
        <v>87.5</v>
      </c>
    </row>
    <row r="18" spans="1:14" ht="18.75" customHeight="1">
      <c r="A18" s="33">
        <v>15</v>
      </c>
      <c r="B18" s="33" t="s">
        <v>4</v>
      </c>
      <c r="C18" s="53">
        <v>4210933015</v>
      </c>
      <c r="D18" s="53"/>
      <c r="E18" s="46">
        <v>85</v>
      </c>
      <c r="F18" s="12">
        <v>0</v>
      </c>
      <c r="G18" s="12">
        <v>25</v>
      </c>
      <c r="H18" s="12">
        <v>0</v>
      </c>
      <c r="I18" s="32">
        <v>0</v>
      </c>
      <c r="J18" s="13">
        <v>8</v>
      </c>
      <c r="K18" s="59">
        <f t="shared" si="0"/>
        <v>6.25</v>
      </c>
      <c r="L18" s="25" t="s">
        <v>36</v>
      </c>
      <c r="M18" s="27">
        <f t="shared" si="1"/>
        <v>0</v>
      </c>
      <c r="N18" s="58">
        <f t="shared" si="2"/>
        <v>78.75</v>
      </c>
    </row>
    <row r="19" spans="1:14" ht="18.75" customHeight="1">
      <c r="A19" s="33">
        <v>16</v>
      </c>
      <c r="B19" s="33" t="s">
        <v>4</v>
      </c>
      <c r="C19" s="53">
        <v>4210933016</v>
      </c>
      <c r="D19" s="53"/>
      <c r="E19" s="46">
        <v>85</v>
      </c>
      <c r="F19" s="12">
        <v>0</v>
      </c>
      <c r="G19" s="12">
        <v>0</v>
      </c>
      <c r="H19" s="12">
        <v>0</v>
      </c>
      <c r="I19" s="32">
        <v>0</v>
      </c>
      <c r="J19" s="13">
        <v>38</v>
      </c>
      <c r="K19" s="59">
        <f t="shared" si="0"/>
        <v>0</v>
      </c>
      <c r="L19" s="25" t="s">
        <v>36</v>
      </c>
      <c r="M19" s="27">
        <f t="shared" si="1"/>
        <v>0</v>
      </c>
      <c r="N19" s="58">
        <f t="shared" si="2"/>
        <v>85</v>
      </c>
    </row>
    <row r="20" spans="1:14" ht="18.75" customHeight="1">
      <c r="A20" s="33">
        <v>17</v>
      </c>
      <c r="B20" s="33" t="s">
        <v>4</v>
      </c>
      <c r="C20" s="53">
        <v>4210933017</v>
      </c>
      <c r="D20" s="53"/>
      <c r="E20" s="46">
        <v>85</v>
      </c>
      <c r="F20" s="12">
        <v>0</v>
      </c>
      <c r="G20" s="12">
        <v>0</v>
      </c>
      <c r="H20" s="12">
        <v>0</v>
      </c>
      <c r="I20" s="32">
        <v>0</v>
      </c>
      <c r="J20" s="13">
        <v>31</v>
      </c>
      <c r="K20" s="59">
        <f t="shared" si="0"/>
        <v>0</v>
      </c>
      <c r="L20" s="25" t="s">
        <v>36</v>
      </c>
      <c r="M20" s="27">
        <f t="shared" si="1"/>
        <v>0</v>
      </c>
      <c r="N20" s="58">
        <f t="shared" si="2"/>
        <v>85</v>
      </c>
    </row>
    <row r="21" spans="1:14" ht="18.75" customHeight="1">
      <c r="A21" s="33">
        <v>18</v>
      </c>
      <c r="B21" s="33" t="s">
        <v>4</v>
      </c>
      <c r="C21" s="53">
        <v>4210933018</v>
      </c>
      <c r="D21" s="53"/>
      <c r="E21" s="46">
        <v>85</v>
      </c>
      <c r="F21" s="12">
        <v>0</v>
      </c>
      <c r="G21" s="12">
        <v>0</v>
      </c>
      <c r="H21" s="12">
        <v>0</v>
      </c>
      <c r="I21" s="32">
        <v>0</v>
      </c>
      <c r="J21" s="13">
        <v>0</v>
      </c>
      <c r="K21" s="59">
        <f t="shared" si="0"/>
        <v>0</v>
      </c>
      <c r="L21" s="45" t="s">
        <v>60</v>
      </c>
      <c r="M21" s="27">
        <f t="shared" si="1"/>
        <v>3</v>
      </c>
      <c r="N21" s="58">
        <f t="shared" si="2"/>
        <v>90.5</v>
      </c>
    </row>
    <row r="22" spans="1:14" ht="18.75" customHeight="1">
      <c r="A22" s="33">
        <v>19</v>
      </c>
      <c r="B22" s="33" t="s">
        <v>4</v>
      </c>
      <c r="C22" s="53">
        <v>4210933019</v>
      </c>
      <c r="D22" s="53"/>
      <c r="E22" s="46">
        <v>85</v>
      </c>
      <c r="F22" s="12">
        <v>0</v>
      </c>
      <c r="G22" s="12">
        <v>0</v>
      </c>
      <c r="H22" s="12">
        <v>0</v>
      </c>
      <c r="I22" s="32">
        <v>0</v>
      </c>
      <c r="J22" s="13">
        <v>12</v>
      </c>
      <c r="K22" s="59">
        <f t="shared" si="0"/>
        <v>0</v>
      </c>
      <c r="L22" s="25" t="s">
        <v>36</v>
      </c>
      <c r="M22" s="27">
        <f t="shared" si="1"/>
        <v>0</v>
      </c>
      <c r="N22" s="58">
        <f t="shared" si="2"/>
        <v>85</v>
      </c>
    </row>
    <row r="23" spans="1:14" ht="18.75" customHeight="1">
      <c r="A23" s="33">
        <v>20</v>
      </c>
      <c r="B23" s="33" t="s">
        <v>4</v>
      </c>
      <c r="C23" s="53">
        <v>4210933020</v>
      </c>
      <c r="D23" s="53"/>
      <c r="E23" s="46">
        <v>85</v>
      </c>
      <c r="F23" s="12">
        <v>0</v>
      </c>
      <c r="G23" s="12">
        <v>0</v>
      </c>
      <c r="H23" s="12">
        <v>0</v>
      </c>
      <c r="I23" s="32">
        <v>1</v>
      </c>
      <c r="J23" s="13">
        <v>56</v>
      </c>
      <c r="K23" s="59">
        <f t="shared" si="0"/>
        <v>0.5</v>
      </c>
      <c r="L23" s="25" t="s">
        <v>36</v>
      </c>
      <c r="M23" s="27">
        <f t="shared" si="1"/>
        <v>0</v>
      </c>
      <c r="N23" s="58">
        <f t="shared" si="2"/>
        <v>84.5</v>
      </c>
    </row>
    <row r="24" spans="1:14" ht="18.75" customHeight="1">
      <c r="A24" s="33">
        <v>21</v>
      </c>
      <c r="B24" s="33" t="s">
        <v>4</v>
      </c>
      <c r="C24" s="53">
        <v>4210933021</v>
      </c>
      <c r="D24" s="53"/>
      <c r="E24" s="46">
        <v>85</v>
      </c>
      <c r="F24" s="12">
        <v>0</v>
      </c>
      <c r="G24" s="12">
        <v>0</v>
      </c>
      <c r="H24" s="12">
        <v>0</v>
      </c>
      <c r="I24" s="32">
        <v>0</v>
      </c>
      <c r="J24" s="13">
        <v>37</v>
      </c>
      <c r="K24" s="59">
        <f t="shared" si="0"/>
        <v>0</v>
      </c>
      <c r="L24" s="25" t="s">
        <v>36</v>
      </c>
      <c r="M24" s="27">
        <f t="shared" si="1"/>
        <v>0</v>
      </c>
      <c r="N24" s="58">
        <f t="shared" si="2"/>
        <v>85</v>
      </c>
    </row>
    <row r="25" spans="1:14" ht="18.75" customHeight="1">
      <c r="A25" s="33">
        <v>22</v>
      </c>
      <c r="B25" s="33" t="s">
        <v>4</v>
      </c>
      <c r="C25" s="53">
        <v>4210933022</v>
      </c>
      <c r="D25" s="53"/>
      <c r="E25" s="46">
        <v>85</v>
      </c>
      <c r="F25" s="12">
        <v>0</v>
      </c>
      <c r="G25" s="12">
        <v>0</v>
      </c>
      <c r="H25" s="12">
        <v>0</v>
      </c>
      <c r="I25" s="32">
        <v>0</v>
      </c>
      <c r="J25" s="13">
        <v>0</v>
      </c>
      <c r="K25" s="59">
        <f t="shared" si="0"/>
        <v>0</v>
      </c>
      <c r="L25" s="25" t="s">
        <v>36</v>
      </c>
      <c r="M25" s="27">
        <f t="shared" si="1"/>
        <v>3</v>
      </c>
      <c r="N25" s="58">
        <f t="shared" si="2"/>
        <v>88</v>
      </c>
    </row>
    <row r="26" spans="1:14" ht="18.75" customHeight="1">
      <c r="A26" s="33">
        <v>23</v>
      </c>
      <c r="B26" s="33" t="s">
        <v>4</v>
      </c>
      <c r="C26" s="53">
        <v>4210933023</v>
      </c>
      <c r="D26" s="53"/>
      <c r="E26" s="46">
        <v>85</v>
      </c>
      <c r="F26" s="12">
        <v>0</v>
      </c>
      <c r="G26" s="12">
        <v>3</v>
      </c>
      <c r="H26" s="12">
        <v>0</v>
      </c>
      <c r="I26" s="32">
        <v>0</v>
      </c>
      <c r="J26" s="13">
        <v>0</v>
      </c>
      <c r="K26" s="59">
        <f t="shared" si="0"/>
        <v>0.75</v>
      </c>
      <c r="L26" s="25" t="s">
        <v>36</v>
      </c>
      <c r="M26" s="27">
        <f t="shared" si="1"/>
        <v>0</v>
      </c>
      <c r="N26" s="58">
        <f t="shared" si="2"/>
        <v>84.25</v>
      </c>
    </row>
    <row r="27" spans="1:14" ht="20.25" customHeight="1">
      <c r="A27" s="22"/>
      <c r="B27" s="22"/>
      <c r="C27" s="22"/>
      <c r="D27" s="39"/>
      <c r="E27" s="40"/>
      <c r="F27" s="18"/>
      <c r="G27" s="18"/>
      <c r="H27" s="18"/>
      <c r="I27" s="17"/>
      <c r="J27" s="41"/>
      <c r="K27" s="17"/>
      <c r="L27" s="43"/>
      <c r="M27" s="42"/>
      <c r="N27" s="34"/>
    </row>
    <row r="28" spans="1:14" ht="35.25" customHeight="1">
      <c r="A28" s="86" t="s">
        <v>39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</row>
    <row r="29" spans="1:14" ht="27.75" customHeight="1">
      <c r="A29" s="86" t="s">
        <v>40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</row>
    <row r="30" spans="1:14" ht="24.75" customHeight="1">
      <c r="A30" s="103" t="s">
        <v>55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</row>
    <row r="31" spans="1:14" ht="30.75" customHeight="1">
      <c r="A31" s="86" t="s">
        <v>41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</row>
  </sheetData>
  <sheetProtection password="DC68" sheet="1" selectLockedCells="1" selectUnlockedCells="1"/>
  <mergeCells count="12">
    <mergeCell ref="A1:Y1"/>
    <mergeCell ref="A2:D2"/>
    <mergeCell ref="E2:E3"/>
    <mergeCell ref="F2:J2"/>
    <mergeCell ref="K2:K3"/>
    <mergeCell ref="A31:N31"/>
    <mergeCell ref="N2:N3"/>
    <mergeCell ref="A28:N28"/>
    <mergeCell ref="A29:N29"/>
    <mergeCell ref="A30:N30"/>
    <mergeCell ref="L2:L3"/>
    <mergeCell ref="M2:M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Y27"/>
  <sheetViews>
    <sheetView tabSelected="1" zoomScalePageLayoutView="0" workbookViewId="0" topLeftCell="A16">
      <selection activeCell="E6" sqref="E6 J6:L6"/>
    </sheetView>
  </sheetViews>
  <sheetFormatPr defaultColWidth="9.00390625" defaultRowHeight="16.5"/>
  <cols>
    <col min="1" max="1" width="7.00390625" style="0" customWidth="1"/>
    <col min="2" max="2" width="11.375" style="0" customWidth="1"/>
    <col min="3" max="3" width="12.125" style="0" customWidth="1"/>
    <col min="4" max="4" width="3.375" style="0" customWidth="1"/>
    <col min="5" max="5" width="4.375" style="0" customWidth="1"/>
    <col min="6" max="8" width="8.125" style="0" customWidth="1"/>
    <col min="9" max="9" width="8.50390625" style="0" customWidth="1"/>
    <col min="10" max="10" width="8.875" style="61" customWidth="1"/>
    <col min="11" max="11" width="8.125" style="0" customWidth="1"/>
    <col min="12" max="12" width="8.00390625" style="0" customWidth="1"/>
    <col min="13" max="13" width="11.375" style="0" customWidth="1"/>
  </cols>
  <sheetData>
    <row r="1" spans="1:25" s="4" customFormat="1" ht="34.5" customHeight="1">
      <c r="A1" s="112" t="s">
        <v>80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3"/>
    </row>
    <row r="2" spans="1:13" ht="25.5" customHeight="1">
      <c r="A2" s="90" t="s">
        <v>62</v>
      </c>
      <c r="B2" s="90"/>
      <c r="C2" s="90"/>
      <c r="D2" s="90"/>
      <c r="E2" s="91" t="s">
        <v>9</v>
      </c>
      <c r="F2" s="93" t="s">
        <v>10</v>
      </c>
      <c r="G2" s="94"/>
      <c r="H2" s="94"/>
      <c r="I2" s="95"/>
      <c r="J2" s="98" t="s">
        <v>11</v>
      </c>
      <c r="K2" s="101" t="s">
        <v>29</v>
      </c>
      <c r="L2" s="84" t="s">
        <v>30</v>
      </c>
      <c r="M2" s="82" t="s">
        <v>12</v>
      </c>
    </row>
    <row r="3" spans="1:13" ht="45" customHeight="1">
      <c r="A3" s="1" t="s">
        <v>79</v>
      </c>
      <c r="B3" s="1" t="s">
        <v>77</v>
      </c>
      <c r="C3" s="1" t="s">
        <v>13</v>
      </c>
      <c r="D3" s="1"/>
      <c r="E3" s="92"/>
      <c r="F3" s="50" t="s">
        <v>14</v>
      </c>
      <c r="G3" s="50" t="s">
        <v>15</v>
      </c>
      <c r="H3" s="50" t="s">
        <v>16</v>
      </c>
      <c r="I3" s="51" t="s">
        <v>17</v>
      </c>
      <c r="J3" s="99"/>
      <c r="K3" s="102"/>
      <c r="L3" s="85"/>
      <c r="M3" s="83"/>
    </row>
    <row r="4" spans="1:13" ht="18.75" customHeight="1">
      <c r="A4" s="33">
        <v>1</v>
      </c>
      <c r="B4" s="33" t="s">
        <v>5</v>
      </c>
      <c r="C4" s="36">
        <v>4210833001</v>
      </c>
      <c r="D4" s="36"/>
      <c r="E4" s="47">
        <v>85</v>
      </c>
      <c r="F4" s="7">
        <v>0</v>
      </c>
      <c r="G4" s="7">
        <v>0</v>
      </c>
      <c r="H4" s="7">
        <v>0</v>
      </c>
      <c r="I4" s="13">
        <v>8</v>
      </c>
      <c r="J4" s="59">
        <f>F4*1+G4/4+H4/6</f>
        <v>0</v>
      </c>
      <c r="K4" s="25" t="s">
        <v>60</v>
      </c>
      <c r="L4" s="27">
        <f>IF(SUM(F4:I4)=0,3,0)</f>
        <v>0</v>
      </c>
      <c r="M4" s="58">
        <f>E4-J4+K4+L4</f>
        <v>87.5</v>
      </c>
    </row>
    <row r="5" spans="1:13" ht="18.75" customHeight="1">
      <c r="A5" s="33">
        <v>2</v>
      </c>
      <c r="B5" s="33" t="s">
        <v>5</v>
      </c>
      <c r="C5" s="36">
        <v>4210833004</v>
      </c>
      <c r="D5" s="36"/>
      <c r="E5" s="46">
        <v>85</v>
      </c>
      <c r="F5" s="8">
        <v>0</v>
      </c>
      <c r="G5" s="8">
        <v>2</v>
      </c>
      <c r="H5" s="8">
        <v>0</v>
      </c>
      <c r="I5" s="14">
        <v>32</v>
      </c>
      <c r="J5" s="59">
        <f aca="true" t="shared" si="0" ref="J5:J23">F5*1+G5/4+H5/6</f>
        <v>0.5</v>
      </c>
      <c r="K5" s="25" t="s">
        <v>36</v>
      </c>
      <c r="L5" s="27">
        <f aca="true" t="shared" si="1" ref="L5:L23">IF(SUM(F5:I5)=0,3,0)</f>
        <v>0</v>
      </c>
      <c r="M5" s="58">
        <f aca="true" t="shared" si="2" ref="M5:M23">E5-J5+K5+L5</f>
        <v>84.5</v>
      </c>
    </row>
    <row r="6" spans="1:13" ht="18.75" customHeight="1">
      <c r="A6" s="33">
        <v>3</v>
      </c>
      <c r="B6" s="33" t="s">
        <v>5</v>
      </c>
      <c r="C6" s="36">
        <v>4210833005</v>
      </c>
      <c r="D6" s="36"/>
      <c r="E6" s="46">
        <v>85</v>
      </c>
      <c r="F6" s="8">
        <v>0</v>
      </c>
      <c r="G6" s="8">
        <v>0</v>
      </c>
      <c r="H6" s="8">
        <v>0</v>
      </c>
      <c r="I6" s="14">
        <v>16</v>
      </c>
      <c r="J6" s="59">
        <f t="shared" si="0"/>
        <v>0</v>
      </c>
      <c r="K6" s="25" t="s">
        <v>36</v>
      </c>
      <c r="L6" s="27">
        <f t="shared" si="1"/>
        <v>0</v>
      </c>
      <c r="M6" s="58">
        <f t="shared" si="2"/>
        <v>85</v>
      </c>
    </row>
    <row r="7" spans="1:13" ht="18.75" customHeight="1">
      <c r="A7" s="33">
        <v>4</v>
      </c>
      <c r="B7" s="33" t="s">
        <v>5</v>
      </c>
      <c r="C7" s="36">
        <v>4210833006</v>
      </c>
      <c r="D7" s="36"/>
      <c r="E7" s="46">
        <v>85</v>
      </c>
      <c r="F7" s="8">
        <v>0</v>
      </c>
      <c r="G7" s="12">
        <v>1</v>
      </c>
      <c r="H7" s="7">
        <v>0</v>
      </c>
      <c r="I7" s="13">
        <v>0</v>
      </c>
      <c r="J7" s="59">
        <f t="shared" si="0"/>
        <v>0.25</v>
      </c>
      <c r="K7" s="45" t="s">
        <v>66</v>
      </c>
      <c r="L7" s="27">
        <f t="shared" si="1"/>
        <v>0</v>
      </c>
      <c r="M7" s="58">
        <f t="shared" si="2"/>
        <v>92.25</v>
      </c>
    </row>
    <row r="8" spans="1:13" ht="18.75" customHeight="1">
      <c r="A8" s="33">
        <v>5</v>
      </c>
      <c r="B8" s="33" t="s">
        <v>5</v>
      </c>
      <c r="C8" s="36">
        <v>4210833009</v>
      </c>
      <c r="D8" s="36"/>
      <c r="E8" s="46">
        <v>85</v>
      </c>
      <c r="F8" s="8">
        <v>0</v>
      </c>
      <c r="G8" s="12">
        <v>4</v>
      </c>
      <c r="H8" s="7">
        <v>0</v>
      </c>
      <c r="I8" s="13">
        <v>8</v>
      </c>
      <c r="J8" s="59">
        <f t="shared" si="0"/>
        <v>1</v>
      </c>
      <c r="K8" s="25" t="s">
        <v>36</v>
      </c>
      <c r="L8" s="27">
        <f t="shared" si="1"/>
        <v>0</v>
      </c>
      <c r="M8" s="58">
        <f t="shared" si="2"/>
        <v>84</v>
      </c>
    </row>
    <row r="9" spans="1:13" ht="18.75" customHeight="1">
      <c r="A9" s="33">
        <v>6</v>
      </c>
      <c r="B9" s="33" t="s">
        <v>5</v>
      </c>
      <c r="C9" s="37">
        <v>4210833010</v>
      </c>
      <c r="D9" s="37"/>
      <c r="E9" s="46">
        <v>85</v>
      </c>
      <c r="F9" s="62">
        <v>1</v>
      </c>
      <c r="G9" s="62">
        <v>28</v>
      </c>
      <c r="H9" s="63">
        <v>0</v>
      </c>
      <c r="I9" s="64">
        <v>0</v>
      </c>
      <c r="J9" s="59">
        <f t="shared" si="0"/>
        <v>8</v>
      </c>
      <c r="K9" s="25" t="s">
        <v>36</v>
      </c>
      <c r="L9" s="27">
        <f t="shared" si="1"/>
        <v>0</v>
      </c>
      <c r="M9" s="58">
        <f t="shared" si="2"/>
        <v>77</v>
      </c>
    </row>
    <row r="10" spans="1:13" ht="18.75" customHeight="1">
      <c r="A10" s="33">
        <v>7</v>
      </c>
      <c r="B10" s="33" t="s">
        <v>5</v>
      </c>
      <c r="C10" s="37">
        <v>4210833011</v>
      </c>
      <c r="D10" s="37"/>
      <c r="E10" s="46">
        <v>85</v>
      </c>
      <c r="F10" s="62">
        <v>0</v>
      </c>
      <c r="G10" s="62">
        <v>0</v>
      </c>
      <c r="H10" s="63">
        <v>0</v>
      </c>
      <c r="I10" s="64">
        <v>0</v>
      </c>
      <c r="J10" s="59">
        <f t="shared" si="0"/>
        <v>0</v>
      </c>
      <c r="K10" s="25" t="s">
        <v>36</v>
      </c>
      <c r="L10" s="27">
        <f t="shared" si="1"/>
        <v>3</v>
      </c>
      <c r="M10" s="58">
        <f t="shared" si="2"/>
        <v>88</v>
      </c>
    </row>
    <row r="11" spans="1:13" ht="18.75" customHeight="1">
      <c r="A11" s="33">
        <v>8</v>
      </c>
      <c r="B11" s="33" t="s">
        <v>5</v>
      </c>
      <c r="C11" s="37">
        <v>4210833012</v>
      </c>
      <c r="D11" s="81"/>
      <c r="E11" s="46">
        <v>85</v>
      </c>
      <c r="F11" s="62">
        <v>2</v>
      </c>
      <c r="G11" s="62">
        <v>12</v>
      </c>
      <c r="H11" s="63">
        <v>2</v>
      </c>
      <c r="I11" s="64">
        <v>0</v>
      </c>
      <c r="J11" s="59">
        <f t="shared" si="0"/>
        <v>5.333333333333333</v>
      </c>
      <c r="K11" s="25" t="s">
        <v>36</v>
      </c>
      <c r="L11" s="27">
        <f t="shared" si="1"/>
        <v>0</v>
      </c>
      <c r="M11" s="58">
        <f t="shared" si="2"/>
        <v>79.66666666666667</v>
      </c>
    </row>
    <row r="12" spans="1:13" ht="18.75" customHeight="1">
      <c r="A12" s="33">
        <v>9</v>
      </c>
      <c r="B12" s="33" t="s">
        <v>5</v>
      </c>
      <c r="C12" s="37">
        <v>4210833013</v>
      </c>
      <c r="D12" s="37"/>
      <c r="E12" s="46">
        <v>85</v>
      </c>
      <c r="F12" s="62">
        <v>9</v>
      </c>
      <c r="G12" s="62">
        <v>30</v>
      </c>
      <c r="H12" s="63">
        <v>0</v>
      </c>
      <c r="I12" s="64">
        <v>0</v>
      </c>
      <c r="J12" s="59">
        <f t="shared" si="0"/>
        <v>16.5</v>
      </c>
      <c r="K12" s="25" t="s">
        <v>36</v>
      </c>
      <c r="L12" s="27">
        <f t="shared" si="1"/>
        <v>0</v>
      </c>
      <c r="M12" s="58">
        <f t="shared" si="2"/>
        <v>68.5</v>
      </c>
    </row>
    <row r="13" spans="1:13" ht="18.75" customHeight="1">
      <c r="A13" s="33">
        <v>10</v>
      </c>
      <c r="B13" s="33" t="s">
        <v>5</v>
      </c>
      <c r="C13" s="37">
        <v>4210833014</v>
      </c>
      <c r="D13" s="37"/>
      <c r="E13" s="46">
        <v>85</v>
      </c>
      <c r="F13" s="62">
        <v>0</v>
      </c>
      <c r="G13" s="62">
        <v>0</v>
      </c>
      <c r="H13" s="63">
        <v>0</v>
      </c>
      <c r="I13" s="64">
        <v>0</v>
      </c>
      <c r="J13" s="59">
        <f t="shared" si="0"/>
        <v>0</v>
      </c>
      <c r="K13" s="25" t="s">
        <v>59</v>
      </c>
      <c r="L13" s="27">
        <f t="shared" si="1"/>
        <v>3</v>
      </c>
      <c r="M13" s="58">
        <f t="shared" si="2"/>
        <v>93</v>
      </c>
    </row>
    <row r="14" spans="1:13" ht="18.75" customHeight="1">
      <c r="A14" s="33">
        <v>11</v>
      </c>
      <c r="B14" s="33" t="s">
        <v>5</v>
      </c>
      <c r="C14" s="37">
        <v>4210833018</v>
      </c>
      <c r="D14" s="37"/>
      <c r="E14" s="46">
        <v>85</v>
      </c>
      <c r="F14" s="62">
        <v>12</v>
      </c>
      <c r="G14" s="63">
        <v>17</v>
      </c>
      <c r="H14" s="63">
        <v>0</v>
      </c>
      <c r="I14" s="64">
        <v>0</v>
      </c>
      <c r="J14" s="59">
        <f t="shared" si="0"/>
        <v>16.25</v>
      </c>
      <c r="K14" s="25" t="s">
        <v>36</v>
      </c>
      <c r="L14" s="27">
        <f t="shared" si="1"/>
        <v>0</v>
      </c>
      <c r="M14" s="58">
        <f t="shared" si="2"/>
        <v>68.75</v>
      </c>
    </row>
    <row r="15" spans="1:13" ht="18.75" customHeight="1">
      <c r="A15" s="33">
        <v>12</v>
      </c>
      <c r="B15" s="33" t="s">
        <v>5</v>
      </c>
      <c r="C15" s="37">
        <v>4210833020</v>
      </c>
      <c r="D15" s="37"/>
      <c r="E15" s="46">
        <v>85</v>
      </c>
      <c r="F15" s="62">
        <v>0</v>
      </c>
      <c r="G15" s="63">
        <v>0</v>
      </c>
      <c r="H15" s="63">
        <v>0</v>
      </c>
      <c r="I15" s="64">
        <v>0</v>
      </c>
      <c r="J15" s="59">
        <f t="shared" si="0"/>
        <v>0</v>
      </c>
      <c r="K15" s="25" t="s">
        <v>36</v>
      </c>
      <c r="L15" s="27">
        <f t="shared" si="1"/>
        <v>3</v>
      </c>
      <c r="M15" s="58">
        <f t="shared" si="2"/>
        <v>88</v>
      </c>
    </row>
    <row r="16" spans="1:13" ht="18.75" customHeight="1">
      <c r="A16" s="33">
        <v>13</v>
      </c>
      <c r="B16" s="33" t="s">
        <v>5</v>
      </c>
      <c r="C16" s="36">
        <v>4210833021</v>
      </c>
      <c r="D16" s="36"/>
      <c r="E16" s="46">
        <v>85</v>
      </c>
      <c r="F16" s="8">
        <v>0</v>
      </c>
      <c r="G16" s="7">
        <v>0</v>
      </c>
      <c r="H16" s="7">
        <v>0</v>
      </c>
      <c r="I16" s="13">
        <v>0</v>
      </c>
      <c r="J16" s="59">
        <f t="shared" si="0"/>
        <v>0</v>
      </c>
      <c r="K16" s="25" t="s">
        <v>60</v>
      </c>
      <c r="L16" s="27">
        <f t="shared" si="1"/>
        <v>3</v>
      </c>
      <c r="M16" s="58">
        <f t="shared" si="2"/>
        <v>90.5</v>
      </c>
    </row>
    <row r="17" spans="1:13" ht="18.75" customHeight="1">
      <c r="A17" s="33">
        <v>14</v>
      </c>
      <c r="B17" s="33" t="s">
        <v>5</v>
      </c>
      <c r="C17" s="36">
        <v>4210833022</v>
      </c>
      <c r="D17" s="36"/>
      <c r="E17" s="46">
        <v>85</v>
      </c>
      <c r="F17" s="8">
        <v>0</v>
      </c>
      <c r="G17" s="7">
        <v>15</v>
      </c>
      <c r="H17" s="7">
        <v>8</v>
      </c>
      <c r="I17" s="13">
        <v>0</v>
      </c>
      <c r="J17" s="59">
        <f t="shared" si="0"/>
        <v>5.083333333333333</v>
      </c>
      <c r="K17" s="45" t="s">
        <v>66</v>
      </c>
      <c r="L17" s="27">
        <f t="shared" si="1"/>
        <v>0</v>
      </c>
      <c r="M17" s="58">
        <f t="shared" si="2"/>
        <v>87.41666666666667</v>
      </c>
    </row>
    <row r="18" spans="1:13" ht="18.75" customHeight="1">
      <c r="A18" s="33">
        <v>15</v>
      </c>
      <c r="B18" s="33" t="s">
        <v>5</v>
      </c>
      <c r="C18" s="36">
        <v>4210833023</v>
      </c>
      <c r="D18" s="36"/>
      <c r="E18" s="46">
        <v>85</v>
      </c>
      <c r="F18" s="8">
        <v>0</v>
      </c>
      <c r="G18" s="7">
        <v>0</v>
      </c>
      <c r="H18" s="7">
        <v>0</v>
      </c>
      <c r="I18" s="13">
        <v>24</v>
      </c>
      <c r="J18" s="59">
        <f t="shared" si="0"/>
        <v>0</v>
      </c>
      <c r="K18" s="25" t="s">
        <v>36</v>
      </c>
      <c r="L18" s="27">
        <f t="shared" si="1"/>
        <v>0</v>
      </c>
      <c r="M18" s="58">
        <f t="shared" si="2"/>
        <v>85</v>
      </c>
    </row>
    <row r="19" spans="1:13" ht="18.75" customHeight="1">
      <c r="A19" s="33">
        <v>16</v>
      </c>
      <c r="B19" s="33" t="s">
        <v>5</v>
      </c>
      <c r="C19" s="36">
        <v>4210833024</v>
      </c>
      <c r="D19" s="36"/>
      <c r="E19" s="46">
        <v>85</v>
      </c>
      <c r="F19" s="8">
        <v>0</v>
      </c>
      <c r="G19" s="7">
        <v>10</v>
      </c>
      <c r="H19" s="7">
        <v>0</v>
      </c>
      <c r="I19" s="13">
        <v>1</v>
      </c>
      <c r="J19" s="59">
        <f t="shared" si="0"/>
        <v>2.5</v>
      </c>
      <c r="K19" s="45" t="s">
        <v>60</v>
      </c>
      <c r="L19" s="27">
        <f t="shared" si="1"/>
        <v>0</v>
      </c>
      <c r="M19" s="58">
        <f t="shared" si="2"/>
        <v>85</v>
      </c>
    </row>
    <row r="20" spans="1:13" ht="18.75" customHeight="1">
      <c r="A20" s="33">
        <v>17</v>
      </c>
      <c r="B20" s="33" t="s">
        <v>5</v>
      </c>
      <c r="C20" s="36">
        <v>4210833025</v>
      </c>
      <c r="D20" s="36"/>
      <c r="E20" s="46">
        <v>85</v>
      </c>
      <c r="F20" s="8">
        <v>0</v>
      </c>
      <c r="G20" s="7">
        <v>0</v>
      </c>
      <c r="H20" s="7">
        <v>0</v>
      </c>
      <c r="I20" s="13">
        <v>0</v>
      </c>
      <c r="J20" s="59">
        <f t="shared" si="0"/>
        <v>0</v>
      </c>
      <c r="K20" s="25" t="s">
        <v>36</v>
      </c>
      <c r="L20" s="27">
        <f t="shared" si="1"/>
        <v>3</v>
      </c>
      <c r="M20" s="58">
        <f t="shared" si="2"/>
        <v>88</v>
      </c>
    </row>
    <row r="21" spans="1:13" ht="18.75" customHeight="1">
      <c r="A21" s="33">
        <v>18</v>
      </c>
      <c r="B21" s="33" t="s">
        <v>5</v>
      </c>
      <c r="C21" s="36">
        <v>4210833026</v>
      </c>
      <c r="D21" s="36"/>
      <c r="E21" s="46">
        <v>85</v>
      </c>
      <c r="F21" s="8">
        <v>0</v>
      </c>
      <c r="G21" s="7">
        <v>0</v>
      </c>
      <c r="H21" s="7">
        <v>0</v>
      </c>
      <c r="I21" s="13">
        <v>0</v>
      </c>
      <c r="J21" s="59">
        <f t="shared" si="0"/>
        <v>0</v>
      </c>
      <c r="K21" s="25" t="s">
        <v>36</v>
      </c>
      <c r="L21" s="27">
        <f t="shared" si="1"/>
        <v>3</v>
      </c>
      <c r="M21" s="58">
        <f t="shared" si="2"/>
        <v>88</v>
      </c>
    </row>
    <row r="22" spans="1:13" ht="18.75" customHeight="1">
      <c r="A22" s="33">
        <v>19</v>
      </c>
      <c r="B22" s="33" t="s">
        <v>5</v>
      </c>
      <c r="C22" s="36">
        <v>4210833028</v>
      </c>
      <c r="D22" s="36"/>
      <c r="E22" s="46">
        <v>85</v>
      </c>
      <c r="F22" s="7">
        <v>0</v>
      </c>
      <c r="G22" s="7">
        <v>0</v>
      </c>
      <c r="H22" s="7">
        <v>0</v>
      </c>
      <c r="I22" s="13">
        <v>0</v>
      </c>
      <c r="J22" s="59">
        <f t="shared" si="0"/>
        <v>0</v>
      </c>
      <c r="K22" s="45" t="s">
        <v>67</v>
      </c>
      <c r="L22" s="27">
        <f t="shared" si="1"/>
        <v>3</v>
      </c>
      <c r="M22" s="58">
        <f t="shared" si="2"/>
        <v>93</v>
      </c>
    </row>
    <row r="23" spans="1:13" ht="18.75" customHeight="1">
      <c r="A23" s="33">
        <v>20</v>
      </c>
      <c r="B23" s="33" t="s">
        <v>5</v>
      </c>
      <c r="C23" s="36">
        <v>4210833029</v>
      </c>
      <c r="D23" s="36"/>
      <c r="E23" s="46">
        <v>85</v>
      </c>
      <c r="F23" s="7">
        <v>0</v>
      </c>
      <c r="G23" s="7">
        <v>10</v>
      </c>
      <c r="H23" s="7">
        <v>0</v>
      </c>
      <c r="I23" s="13">
        <v>0</v>
      </c>
      <c r="J23" s="59">
        <f t="shared" si="0"/>
        <v>2.5</v>
      </c>
      <c r="K23" s="25" t="s">
        <v>36</v>
      </c>
      <c r="L23" s="27">
        <f t="shared" si="1"/>
        <v>0</v>
      </c>
      <c r="M23" s="58">
        <f t="shared" si="2"/>
        <v>82.5</v>
      </c>
    </row>
    <row r="24" spans="1:13" ht="35.25" customHeight="1">
      <c r="A24" s="86" t="s">
        <v>49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</row>
    <row r="25" spans="1:13" ht="27.75" customHeight="1">
      <c r="A25" s="86" t="s">
        <v>50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</row>
    <row r="26" spans="1:13" ht="24.75" customHeight="1">
      <c r="A26" s="106" t="s">
        <v>33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</row>
    <row r="27" spans="1:13" ht="30.75" customHeight="1">
      <c r="A27" s="86" t="s">
        <v>51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</row>
  </sheetData>
  <sheetProtection password="DC68" sheet="1" selectLockedCells="1" selectUnlockedCells="1"/>
  <mergeCells count="12">
    <mergeCell ref="A25:M25"/>
    <mergeCell ref="A26:M26"/>
    <mergeCell ref="A27:M27"/>
    <mergeCell ref="M2:M3"/>
    <mergeCell ref="A24:M24"/>
    <mergeCell ref="A1:M1"/>
    <mergeCell ref="A2:D2"/>
    <mergeCell ref="E2:E3"/>
    <mergeCell ref="F2:I2"/>
    <mergeCell ref="J2:J3"/>
    <mergeCell ref="K2:K3"/>
    <mergeCell ref="L2:L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台南高商</dc:creator>
  <cp:keywords/>
  <dc:description/>
  <cp:lastModifiedBy>user</cp:lastModifiedBy>
  <cp:lastPrinted>2021-01-11T05:38:15Z</cp:lastPrinted>
  <dcterms:created xsi:type="dcterms:W3CDTF">2006-10-19T00:50:43Z</dcterms:created>
  <dcterms:modified xsi:type="dcterms:W3CDTF">2021-01-11T05:39:09Z</dcterms:modified>
  <cp:category/>
  <cp:version/>
  <cp:contentType/>
  <cp:contentStatus/>
</cp:coreProperties>
</file>