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0590" windowHeight="6300" tabRatio="597" activeTab="1"/>
  </bookViews>
  <sheets>
    <sheet name="企管1-1" sheetId="1" r:id="rId1"/>
    <sheet name="企管2-1" sheetId="2" r:id="rId2"/>
  </sheets>
  <definedNames>
    <definedName name="_xlnm.Print_Titles" localSheetId="1">'企管2-1'!$1:$6</definedName>
  </definedNames>
  <calcPr fullCalcOnLoad="1"/>
</workbook>
</file>

<file path=xl/sharedStrings.xml><?xml version="1.0" encoding="utf-8"?>
<sst xmlns="http://schemas.openxmlformats.org/spreadsheetml/2006/main" count="41" uniqueCount="38">
  <si>
    <t>學號</t>
  </si>
  <si>
    <t>班級</t>
  </si>
  <si>
    <t>學分積</t>
  </si>
  <si>
    <t>學號</t>
  </si>
  <si>
    <t>共同</t>
  </si>
  <si>
    <t>企管2-1</t>
  </si>
  <si>
    <t>通識</t>
  </si>
  <si>
    <t>班級</t>
  </si>
  <si>
    <t>學分積</t>
  </si>
  <si>
    <t>平均分數</t>
  </si>
  <si>
    <t>共修學分</t>
  </si>
  <si>
    <t>選修</t>
  </si>
  <si>
    <t>國文(二)</t>
  </si>
  <si>
    <t>英文(二)</t>
  </si>
  <si>
    <t>必修</t>
  </si>
  <si>
    <t>生涯規劃</t>
  </si>
  <si>
    <t>序  號</t>
  </si>
  <si>
    <t>會計學(下)</t>
  </si>
  <si>
    <t>管理資訊系統</t>
  </si>
  <si>
    <t>人力資源管理</t>
  </si>
  <si>
    <t>多媒體應用</t>
  </si>
  <si>
    <t>企業組織與管理</t>
  </si>
  <si>
    <t>中國文化史</t>
  </si>
  <si>
    <t>企管
1-1</t>
  </si>
  <si>
    <t>經濟學(下)</t>
  </si>
  <si>
    <t>商事法</t>
  </si>
  <si>
    <t>人際關係</t>
  </si>
  <si>
    <t>必修</t>
  </si>
  <si>
    <t>通識</t>
  </si>
  <si>
    <t>企業個案研討</t>
  </si>
  <si>
    <t>組織行為</t>
  </si>
  <si>
    <t>商業套裝軟體</t>
  </si>
  <si>
    <t>財務報表分析</t>
  </si>
  <si>
    <t>國立臺中科技大學附設空中進修學院 臺南教學輔導處</t>
  </si>
  <si>
    <t>序 號</t>
  </si>
  <si>
    <t xml:space="preserve">        國立臺中科技大學附設空中進修學院 臺南教學輔導處</t>
  </si>
  <si>
    <r>
      <t xml:space="preserve">               107學年度第2學期</t>
    </r>
    <r>
      <rPr>
        <b/>
        <sz val="18"/>
        <color indexed="10"/>
        <rFont val="標楷體"/>
        <family val="4"/>
      </rPr>
      <t xml:space="preserve"> </t>
    </r>
    <r>
      <rPr>
        <b/>
        <sz val="18"/>
        <rFont val="標楷體"/>
        <family val="4"/>
      </rPr>
      <t>期中考</t>
    </r>
    <r>
      <rPr>
        <sz val="18"/>
        <rFont val="標楷體"/>
        <family val="4"/>
      </rPr>
      <t xml:space="preserve"> 成績單</t>
    </r>
  </si>
  <si>
    <r>
      <t xml:space="preserve">               107學年度第2學期</t>
    </r>
    <r>
      <rPr>
        <b/>
        <sz val="18"/>
        <rFont val="標楷體"/>
        <family val="4"/>
      </rPr>
      <t xml:space="preserve"> 期中考</t>
    </r>
    <r>
      <rPr>
        <sz val="18"/>
        <color indexed="10"/>
        <rFont val="標楷體"/>
        <family val="4"/>
      </rPr>
      <t xml:space="preserve"> </t>
    </r>
    <r>
      <rPr>
        <sz val="18"/>
        <rFont val="標楷體"/>
        <family val="4"/>
      </rPr>
      <t>成績單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</si>
</sst>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0;[Red]0.00"/>
  </numFmts>
  <fonts count="51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color indexed="8"/>
      <name val="標楷體"/>
      <family val="4"/>
    </font>
    <font>
      <sz val="18"/>
      <name val="標楷體"/>
      <family val="4"/>
    </font>
    <font>
      <b/>
      <sz val="18"/>
      <color indexed="10"/>
      <name val="標楷體"/>
      <family val="4"/>
    </font>
    <font>
      <b/>
      <sz val="18"/>
      <name val="標楷體"/>
      <family val="4"/>
    </font>
    <font>
      <sz val="18"/>
      <color indexed="10"/>
      <name val="標楷體"/>
      <family val="4"/>
    </font>
    <font>
      <sz val="12"/>
      <color indexed="8"/>
      <name val="標楷體"/>
      <family val="4"/>
    </font>
    <font>
      <b/>
      <sz val="14"/>
      <name val="標楷體"/>
      <family val="4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FF0000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distributed" vertical="center"/>
      <protection/>
    </xf>
    <xf numFmtId="176" fontId="2" fillId="0" borderId="10" xfId="0" applyNumberFormat="1" applyFont="1" applyBorder="1" applyAlignment="1" applyProtection="1">
      <alignment horizontal="distributed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176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textRotation="255"/>
      <protection/>
    </xf>
    <xf numFmtId="0" fontId="2" fillId="0" borderId="0" xfId="0" applyFont="1" applyBorder="1" applyAlignment="1" applyProtection="1">
      <alignment horizontal="distributed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  <protection/>
    </xf>
    <xf numFmtId="176" fontId="2" fillId="33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textRotation="255"/>
      <protection/>
    </xf>
    <xf numFmtId="176" fontId="2" fillId="0" borderId="10" xfId="0" applyNumberFormat="1" applyFont="1" applyBorder="1" applyAlignment="1" applyProtection="1">
      <alignment horizontal="center" vertical="center" textRotation="255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>
      <alignment horizontal="center" vertical="center"/>
    </xf>
    <xf numFmtId="176" fontId="2" fillId="34" borderId="10" xfId="0" applyNumberFormat="1" applyFont="1" applyFill="1" applyBorder="1" applyAlignment="1" applyProtection="1">
      <alignment horizontal="center" vertical="center"/>
      <protection/>
    </xf>
    <xf numFmtId="0" fontId="12" fillId="34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/>
    </xf>
    <xf numFmtId="0" fontId="13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50" fillId="34" borderId="10" xfId="0" applyFont="1" applyFill="1" applyBorder="1" applyAlignment="1" applyProtection="1">
      <alignment horizontal="center" vertical="center"/>
      <protection/>
    </xf>
    <xf numFmtId="0" fontId="14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textRotation="255"/>
    </xf>
    <xf numFmtId="0" fontId="7" fillId="34" borderId="10" xfId="0" applyFont="1" applyFill="1" applyBorder="1" applyAlignment="1">
      <alignment horizontal="center" vertical="center" textRotation="255"/>
    </xf>
    <xf numFmtId="0" fontId="7" fillId="34" borderId="0" xfId="0" applyFont="1" applyFill="1" applyBorder="1" applyAlignment="1">
      <alignment horizontal="center" vertical="center" textRotation="255"/>
    </xf>
    <xf numFmtId="0" fontId="2" fillId="34" borderId="0" xfId="0" applyFont="1" applyFill="1" applyBorder="1" applyAlignment="1" applyProtection="1">
      <alignment horizontal="center" vertical="center" textRotation="255"/>
      <protection/>
    </xf>
    <xf numFmtId="0" fontId="2" fillId="34" borderId="11" xfId="0" applyFont="1" applyFill="1" applyBorder="1" applyAlignment="1">
      <alignment horizontal="center" vertical="center" textRotation="255"/>
    </xf>
    <xf numFmtId="0" fontId="2" fillId="34" borderId="10" xfId="0" applyFont="1" applyFill="1" applyBorder="1" applyAlignment="1" applyProtection="1">
      <alignment horizontal="center" vertical="center" textRotation="255"/>
      <protection/>
    </xf>
    <xf numFmtId="176" fontId="50" fillId="34" borderId="10" xfId="0" applyNumberFormat="1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>
      <alignment horizontal="center"/>
    </xf>
    <xf numFmtId="0" fontId="8" fillId="0" borderId="0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0" fillId="0" borderId="11" xfId="0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Border="1" applyAlignment="1" applyProtection="1">
      <alignment horizontal="distributed" vertical="center"/>
      <protection/>
    </xf>
    <xf numFmtId="0" fontId="0" fillId="0" borderId="11" xfId="0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3">
      <selection activeCell="R6" sqref="R6"/>
    </sheetView>
  </sheetViews>
  <sheetFormatPr defaultColWidth="9.00390625" defaultRowHeight="16.5"/>
  <cols>
    <col min="1" max="1" width="3.625" style="0" customWidth="1"/>
    <col min="2" max="2" width="12.25390625" style="0" customWidth="1"/>
    <col min="3" max="3" width="10.125" style="0" customWidth="1"/>
    <col min="4" max="5" width="5.25390625" style="0" customWidth="1"/>
    <col min="6" max="6" width="5.00390625" style="0" customWidth="1"/>
    <col min="7" max="8" width="5.25390625" style="0" customWidth="1"/>
    <col min="9" max="9" width="5.875" style="0" customWidth="1"/>
    <col min="10" max="11" width="5.50390625" style="0" customWidth="1"/>
    <col min="12" max="12" width="6.00390625" style="0" customWidth="1"/>
    <col min="13" max="13" width="8.25390625" style="0" customWidth="1"/>
    <col min="14" max="14" width="9.625" style="0" customWidth="1"/>
    <col min="15" max="15" width="6.375" style="0" customWidth="1"/>
  </cols>
  <sheetData>
    <row r="1" spans="1:15" s="19" customFormat="1" ht="30" customHeight="1">
      <c r="A1" s="43" t="s">
        <v>35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s="19" customFormat="1" ht="29.25" customHeight="1">
      <c r="A2" s="43" t="s">
        <v>36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19.5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5"/>
      <c r="O3" s="3"/>
    </row>
    <row r="4" spans="1:15" ht="19.5">
      <c r="A4" s="10"/>
      <c r="B4" s="3"/>
      <c r="C4" s="3"/>
      <c r="D4" s="46" t="s">
        <v>4</v>
      </c>
      <c r="E4" s="47"/>
      <c r="F4" s="48"/>
      <c r="G4" s="8" t="s">
        <v>6</v>
      </c>
      <c r="H4" s="46" t="s">
        <v>14</v>
      </c>
      <c r="I4" s="47"/>
      <c r="J4" s="48"/>
      <c r="K4" s="46" t="s">
        <v>11</v>
      </c>
      <c r="L4" s="48"/>
      <c r="M4" s="3"/>
      <c r="N4" s="5"/>
      <c r="O4" s="3"/>
    </row>
    <row r="5" spans="1:15" ht="138">
      <c r="A5" s="44" t="s">
        <v>34</v>
      </c>
      <c r="B5" s="4" t="s">
        <v>7</v>
      </c>
      <c r="C5" s="16" t="s">
        <v>23</v>
      </c>
      <c r="D5" s="35" t="s">
        <v>12</v>
      </c>
      <c r="E5" s="35" t="s">
        <v>13</v>
      </c>
      <c r="F5" s="35" t="s">
        <v>15</v>
      </c>
      <c r="G5" s="36" t="s">
        <v>22</v>
      </c>
      <c r="H5" s="35" t="s">
        <v>17</v>
      </c>
      <c r="I5" s="35" t="s">
        <v>24</v>
      </c>
      <c r="J5" s="36" t="s">
        <v>21</v>
      </c>
      <c r="K5" s="37" t="s">
        <v>25</v>
      </c>
      <c r="L5" s="36" t="s">
        <v>31</v>
      </c>
      <c r="M5" s="14" t="s">
        <v>2</v>
      </c>
      <c r="N5" s="15" t="s">
        <v>9</v>
      </c>
      <c r="O5" s="14" t="s">
        <v>10</v>
      </c>
    </row>
    <row r="6" spans="1:15" ht="19.5">
      <c r="A6" s="45"/>
      <c r="B6" s="4" t="s">
        <v>0</v>
      </c>
      <c r="C6" s="4"/>
      <c r="D6" s="8">
        <v>2</v>
      </c>
      <c r="E6" s="9">
        <v>2</v>
      </c>
      <c r="F6" s="9">
        <v>2</v>
      </c>
      <c r="G6" s="9">
        <v>2</v>
      </c>
      <c r="H6" s="9">
        <v>3</v>
      </c>
      <c r="I6" s="9">
        <v>2</v>
      </c>
      <c r="J6" s="9">
        <v>3</v>
      </c>
      <c r="K6" s="9">
        <v>2</v>
      </c>
      <c r="L6" s="9">
        <v>3</v>
      </c>
      <c r="M6" s="1"/>
      <c r="N6" s="2"/>
      <c r="O6" s="1">
        <v>21</v>
      </c>
    </row>
    <row r="7" spans="1:15" ht="21.75" customHeight="1">
      <c r="A7" s="25">
        <v>1</v>
      </c>
      <c r="B7" s="18">
        <v>4210733001</v>
      </c>
      <c r="C7" s="18"/>
      <c r="D7" s="20">
        <v>70</v>
      </c>
      <c r="E7" s="20">
        <v>89</v>
      </c>
      <c r="F7" s="20">
        <v>86</v>
      </c>
      <c r="G7" s="20">
        <v>82</v>
      </c>
      <c r="H7" s="20">
        <v>95</v>
      </c>
      <c r="I7" s="20">
        <v>92</v>
      </c>
      <c r="J7" s="20">
        <v>74</v>
      </c>
      <c r="K7" s="20">
        <v>75</v>
      </c>
      <c r="L7" s="20">
        <v>85</v>
      </c>
      <c r="M7" s="21">
        <f>$D$6*D7+$E$6*E7+$F$6*F7+$G$6*G7+$H$6*H7+$I$6*I7+$J$6*J7+$K$6*K7+$L$6*L7</f>
        <v>1750</v>
      </c>
      <c r="N7" s="26">
        <f>IF(M7=0,"",ROUND(M7/O7,2))</f>
        <v>83.33</v>
      </c>
      <c r="O7" s="21">
        <f>IF(M7=0,"",IF(D7&lt;&gt;"",$D$6)+IF(E7&lt;&gt;"",$E$6)+IF(F7&lt;&gt;"",$F$6)+IF(G7&lt;&gt;"",$G$6)+IF(H7&lt;&gt;"",$H$6)+IF(I7&lt;&gt;"",$I$6)+IF(J7&lt;&gt;"",$J$6)+IF(K7&lt;&gt;"",$K$6)+IF(L7&lt;&gt;"",$L$6))</f>
        <v>21</v>
      </c>
    </row>
    <row r="8" spans="1:15" ht="21.75" customHeight="1">
      <c r="A8" s="25">
        <v>2</v>
      </c>
      <c r="B8" s="18">
        <v>4210733002</v>
      </c>
      <c r="C8" s="22"/>
      <c r="D8" s="20">
        <v>40</v>
      </c>
      <c r="E8" s="20">
        <v>74</v>
      </c>
      <c r="F8" s="20">
        <v>96</v>
      </c>
      <c r="G8" s="20">
        <v>78</v>
      </c>
      <c r="H8" s="20">
        <v>100</v>
      </c>
      <c r="I8" s="20">
        <v>98</v>
      </c>
      <c r="J8" s="20">
        <v>80</v>
      </c>
      <c r="K8" s="20">
        <v>90</v>
      </c>
      <c r="L8" s="20">
        <v>66</v>
      </c>
      <c r="M8" s="21">
        <f aca="true" t="shared" si="0" ref="M8:M37">$D$6*D8+$E$6*E8+$F$6*F8+$G$6*G8+$H$6*H8+$I$6*I8+$J$6*J8+$K$6*K8+$L$6*L8</f>
        <v>1690</v>
      </c>
      <c r="N8" s="26">
        <f aca="true" t="shared" si="1" ref="N8:N37">IF(M8=0,"",ROUND(M8/O8,2))</f>
        <v>80.48</v>
      </c>
      <c r="O8" s="21">
        <f aca="true" t="shared" si="2" ref="O8:O37">IF(M8=0,"",IF(D8&lt;&gt;"",$D$6)+IF(E8&lt;&gt;"",$E$6)+IF(F8&lt;&gt;"",$F$6)+IF(G8&lt;&gt;"",$G$6)+IF(H8&lt;&gt;"",$H$6)+IF(I8&lt;&gt;"",$I$6)+IF(J8&lt;&gt;"",$J$6)+IF(K8&lt;&gt;"",$K$6)+IF(L8&lt;&gt;"",$L$6))</f>
        <v>21</v>
      </c>
    </row>
    <row r="9" spans="1:15" ht="21.75" customHeight="1">
      <c r="A9" s="25">
        <v>3</v>
      </c>
      <c r="B9" s="18">
        <v>4210733003</v>
      </c>
      <c r="C9" s="23"/>
      <c r="D9" s="20">
        <v>65</v>
      </c>
      <c r="E9" s="20">
        <v>60</v>
      </c>
      <c r="F9" s="20">
        <v>88</v>
      </c>
      <c r="G9" s="20">
        <v>86</v>
      </c>
      <c r="H9" s="20">
        <v>42</v>
      </c>
      <c r="I9" s="20">
        <v>82</v>
      </c>
      <c r="J9" s="20">
        <v>70</v>
      </c>
      <c r="K9" s="20">
        <v>72</v>
      </c>
      <c r="L9" s="20">
        <v>30</v>
      </c>
      <c r="M9" s="21">
        <f t="shared" si="0"/>
        <v>1332</v>
      </c>
      <c r="N9" s="26">
        <f t="shared" si="1"/>
        <v>63.43</v>
      </c>
      <c r="O9" s="21">
        <f t="shared" si="2"/>
        <v>21</v>
      </c>
    </row>
    <row r="10" spans="1:15" ht="21.75" customHeight="1">
      <c r="A10" s="25">
        <v>4</v>
      </c>
      <c r="B10" s="18">
        <v>4210733004</v>
      </c>
      <c r="C10" s="23"/>
      <c r="D10" s="20">
        <v>70</v>
      </c>
      <c r="E10" s="20">
        <v>66</v>
      </c>
      <c r="F10" s="20">
        <v>82</v>
      </c>
      <c r="G10" s="20">
        <v>76</v>
      </c>
      <c r="H10" s="20">
        <v>38</v>
      </c>
      <c r="I10" s="20">
        <v>42</v>
      </c>
      <c r="J10" s="20">
        <v>29</v>
      </c>
      <c r="K10" s="20">
        <v>82</v>
      </c>
      <c r="L10" s="20">
        <v>30</v>
      </c>
      <c r="M10" s="21">
        <f t="shared" si="0"/>
        <v>1127</v>
      </c>
      <c r="N10" s="26">
        <f t="shared" si="1"/>
        <v>53.67</v>
      </c>
      <c r="O10" s="21">
        <f t="shared" si="2"/>
        <v>21</v>
      </c>
    </row>
    <row r="11" spans="1:15" ht="21.75" customHeight="1">
      <c r="A11" s="25">
        <v>5</v>
      </c>
      <c r="B11" s="18">
        <v>4210733005</v>
      </c>
      <c r="C11" s="25"/>
      <c r="D11" s="20">
        <v>65</v>
      </c>
      <c r="E11" s="20">
        <v>91</v>
      </c>
      <c r="F11" s="20">
        <v>98</v>
      </c>
      <c r="G11" s="20">
        <v>80</v>
      </c>
      <c r="H11" s="20">
        <v>84</v>
      </c>
      <c r="I11" s="20">
        <v>88</v>
      </c>
      <c r="J11" s="20">
        <v>43</v>
      </c>
      <c r="K11" s="20">
        <v>85</v>
      </c>
      <c r="L11" s="20">
        <v>75</v>
      </c>
      <c r="M11" s="21">
        <f t="shared" si="0"/>
        <v>1620</v>
      </c>
      <c r="N11" s="26">
        <f t="shared" si="1"/>
        <v>77.14</v>
      </c>
      <c r="O11" s="21">
        <f t="shared" si="2"/>
        <v>21</v>
      </c>
    </row>
    <row r="12" spans="1:15" ht="21.75" customHeight="1">
      <c r="A12" s="25">
        <v>6</v>
      </c>
      <c r="B12" s="18">
        <v>4210733006</v>
      </c>
      <c r="C12" s="25"/>
      <c r="D12" s="20">
        <v>55</v>
      </c>
      <c r="E12" s="20">
        <v>87</v>
      </c>
      <c r="F12" s="20">
        <v>92</v>
      </c>
      <c r="G12" s="20">
        <v>82</v>
      </c>
      <c r="H12" s="20">
        <v>72</v>
      </c>
      <c r="I12" s="20">
        <v>94</v>
      </c>
      <c r="J12" s="20">
        <v>58</v>
      </c>
      <c r="K12" s="20">
        <v>68</v>
      </c>
      <c r="L12" s="20">
        <v>46</v>
      </c>
      <c r="M12" s="21">
        <f t="shared" si="0"/>
        <v>1484</v>
      </c>
      <c r="N12" s="26">
        <f t="shared" si="1"/>
        <v>70.67</v>
      </c>
      <c r="O12" s="21">
        <f t="shared" si="2"/>
        <v>21</v>
      </c>
    </row>
    <row r="13" spans="1:15" ht="21.75" customHeight="1">
      <c r="A13" s="25">
        <v>7</v>
      </c>
      <c r="B13" s="18">
        <v>4210733007</v>
      </c>
      <c r="C13" s="25"/>
      <c r="D13" s="20">
        <v>65</v>
      </c>
      <c r="E13" s="20">
        <v>97</v>
      </c>
      <c r="F13" s="20">
        <v>92</v>
      </c>
      <c r="G13" s="20">
        <v>88</v>
      </c>
      <c r="H13" s="20">
        <v>78</v>
      </c>
      <c r="I13" s="20">
        <v>100</v>
      </c>
      <c r="J13" s="20">
        <v>77</v>
      </c>
      <c r="K13" s="20">
        <v>85</v>
      </c>
      <c r="L13" s="20">
        <v>48</v>
      </c>
      <c r="M13" s="21">
        <f t="shared" si="0"/>
        <v>1663</v>
      </c>
      <c r="N13" s="26">
        <f t="shared" si="1"/>
        <v>79.19</v>
      </c>
      <c r="O13" s="21">
        <f t="shared" si="2"/>
        <v>21</v>
      </c>
    </row>
    <row r="14" spans="1:15" ht="21.75" customHeight="1">
      <c r="A14" s="25">
        <v>8</v>
      </c>
      <c r="B14" s="18">
        <v>4210733009</v>
      </c>
      <c r="C14" s="25"/>
      <c r="D14" s="20">
        <v>95</v>
      </c>
      <c r="E14" s="20">
        <v>98</v>
      </c>
      <c r="F14" s="20">
        <v>94</v>
      </c>
      <c r="G14" s="20">
        <v>84</v>
      </c>
      <c r="H14" s="20">
        <v>66</v>
      </c>
      <c r="I14" s="20">
        <v>80</v>
      </c>
      <c r="J14" s="20">
        <v>65</v>
      </c>
      <c r="K14" s="20">
        <v>88</v>
      </c>
      <c r="L14" s="20">
        <v>34</v>
      </c>
      <c r="M14" s="21">
        <f t="shared" si="0"/>
        <v>1573</v>
      </c>
      <c r="N14" s="26">
        <f t="shared" si="1"/>
        <v>74.9</v>
      </c>
      <c r="O14" s="21">
        <f t="shared" si="2"/>
        <v>21</v>
      </c>
    </row>
    <row r="15" spans="1:15" ht="21.75" customHeight="1">
      <c r="A15" s="25">
        <v>9</v>
      </c>
      <c r="B15" s="18">
        <v>4210733010</v>
      </c>
      <c r="C15" s="25"/>
      <c r="D15" s="20">
        <v>75</v>
      </c>
      <c r="E15" s="20">
        <v>98</v>
      </c>
      <c r="F15" s="20">
        <v>92</v>
      </c>
      <c r="G15" s="20">
        <v>82</v>
      </c>
      <c r="H15" s="20">
        <v>54</v>
      </c>
      <c r="I15" s="20">
        <v>90</v>
      </c>
      <c r="J15" s="20">
        <v>49</v>
      </c>
      <c r="K15" s="20">
        <v>80</v>
      </c>
      <c r="L15" s="20">
        <v>65</v>
      </c>
      <c r="M15" s="21">
        <f t="shared" si="0"/>
        <v>1538</v>
      </c>
      <c r="N15" s="26">
        <f t="shared" si="1"/>
        <v>73.24</v>
      </c>
      <c r="O15" s="21">
        <f t="shared" si="2"/>
        <v>21</v>
      </c>
    </row>
    <row r="16" spans="1:15" ht="21.75" customHeight="1">
      <c r="A16" s="25">
        <v>10</v>
      </c>
      <c r="B16" s="18">
        <v>4210733011</v>
      </c>
      <c r="C16" s="25"/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32">
        <f t="shared" si="0"/>
        <v>0</v>
      </c>
      <c r="N16" s="41">
        <v>0</v>
      </c>
      <c r="O16" s="21">
        <v>21</v>
      </c>
    </row>
    <row r="17" spans="1:15" ht="21.75" customHeight="1">
      <c r="A17" s="25">
        <v>11</v>
      </c>
      <c r="B17" s="18">
        <v>4210733012</v>
      </c>
      <c r="C17" s="25"/>
      <c r="D17" s="20">
        <v>80</v>
      </c>
      <c r="E17" s="20">
        <v>85</v>
      </c>
      <c r="F17" s="20">
        <v>90</v>
      </c>
      <c r="G17" s="20">
        <v>81</v>
      </c>
      <c r="H17" s="20">
        <v>64</v>
      </c>
      <c r="I17" s="20">
        <v>90</v>
      </c>
      <c r="J17" s="20">
        <v>25</v>
      </c>
      <c r="K17" s="20">
        <v>72</v>
      </c>
      <c r="L17" s="20">
        <v>40</v>
      </c>
      <c r="M17" s="21">
        <f t="shared" si="0"/>
        <v>1383</v>
      </c>
      <c r="N17" s="26">
        <f t="shared" si="1"/>
        <v>65.86</v>
      </c>
      <c r="O17" s="21">
        <f t="shared" si="2"/>
        <v>21</v>
      </c>
    </row>
    <row r="18" spans="1:15" ht="21.75" customHeight="1">
      <c r="A18" s="25">
        <v>12</v>
      </c>
      <c r="B18" s="18">
        <v>4210733013</v>
      </c>
      <c r="C18" s="25"/>
      <c r="D18" s="20">
        <v>75</v>
      </c>
      <c r="E18" s="20">
        <v>94</v>
      </c>
      <c r="F18" s="20">
        <v>94</v>
      </c>
      <c r="G18" s="20">
        <v>78</v>
      </c>
      <c r="H18" s="20">
        <v>72</v>
      </c>
      <c r="I18" s="20">
        <v>98</v>
      </c>
      <c r="J18" s="20">
        <v>65</v>
      </c>
      <c r="K18" s="20">
        <v>60</v>
      </c>
      <c r="L18" s="20">
        <v>46</v>
      </c>
      <c r="M18" s="21">
        <f>$D$6*D18+$E$6*E18+$F$6*F18+$G$6*G18+$H$6*H18+$I$6*I18+$J$6*J18+$K$6*K18+$L$6*L18</f>
        <v>1547</v>
      </c>
      <c r="N18" s="26">
        <f t="shared" si="1"/>
        <v>73.67</v>
      </c>
      <c r="O18" s="21">
        <f>IF(M18=0,"",IF(D18&lt;&gt;"",$D$6)+IF(E18&lt;&gt;"",$E$6)+IF(F18&lt;&gt;"",$F$6)+IF(G18&lt;&gt;"",$G$6)+IF(H18&lt;&gt;"",$H$6)+IF(I18&lt;&gt;"",$I$6)+IF(J18&lt;&gt;"",$J$6)+IF(K18&lt;&gt;"",$K$6)+IF(L18&lt;&gt;"",$L$6))</f>
        <v>21</v>
      </c>
    </row>
    <row r="19" spans="1:15" ht="21.75" customHeight="1">
      <c r="A19" s="25">
        <v>13</v>
      </c>
      <c r="B19" s="18">
        <v>4210733015</v>
      </c>
      <c r="C19" s="25"/>
      <c r="D19" s="20">
        <v>60</v>
      </c>
      <c r="E19" s="20">
        <v>82</v>
      </c>
      <c r="F19" s="20">
        <v>0</v>
      </c>
      <c r="G19" s="20">
        <v>0</v>
      </c>
      <c r="H19" s="42">
        <v>0</v>
      </c>
      <c r="I19" s="20">
        <v>0</v>
      </c>
      <c r="J19" s="20">
        <v>0</v>
      </c>
      <c r="K19" s="20">
        <v>0</v>
      </c>
      <c r="L19" s="20">
        <v>0</v>
      </c>
      <c r="M19" s="21">
        <f>$D$6*D19+$E$6*E19+$F$6*F19+$G$6*G19+$H$6*H19+$I$6*I19+$J$6*J19+$K$6*K19+$L$6*L19</f>
        <v>284</v>
      </c>
      <c r="N19" s="26">
        <f t="shared" si="1"/>
        <v>13.52</v>
      </c>
      <c r="O19" s="21">
        <f>IF(M19=0,"",IF(D19&lt;&gt;"",$D$6)+IF(E19&lt;&gt;"",$E$6)+IF(F19&lt;&gt;"",$F$6)+IF(G19&lt;&gt;"",$G$6)+IF(H19&lt;&gt;"",$H$6)+IF(I19&lt;&gt;"",$I$6)+IF(J19&lt;&gt;"",$J$6)+IF(K19&lt;&gt;"",$K$6)+IF(L19&lt;&gt;"",$L$6))</f>
        <v>21</v>
      </c>
    </row>
    <row r="20" spans="1:15" ht="21.75" customHeight="1">
      <c r="A20" s="25">
        <v>14</v>
      </c>
      <c r="B20" s="18">
        <v>4210733016</v>
      </c>
      <c r="C20" s="25"/>
      <c r="D20" s="20">
        <v>80</v>
      </c>
      <c r="E20" s="20">
        <v>98</v>
      </c>
      <c r="F20" s="20">
        <v>94</v>
      </c>
      <c r="G20" s="20">
        <v>86</v>
      </c>
      <c r="H20" s="20">
        <v>86</v>
      </c>
      <c r="I20" s="20">
        <v>100</v>
      </c>
      <c r="J20" s="20">
        <v>95</v>
      </c>
      <c r="K20" s="20">
        <v>70</v>
      </c>
      <c r="L20" s="20">
        <v>78</v>
      </c>
      <c r="M20" s="21">
        <f t="shared" si="0"/>
        <v>1833</v>
      </c>
      <c r="N20" s="26">
        <f t="shared" si="1"/>
        <v>87.29</v>
      </c>
      <c r="O20" s="21">
        <f t="shared" si="2"/>
        <v>21</v>
      </c>
    </row>
    <row r="21" spans="1:15" ht="21.75" customHeight="1">
      <c r="A21" s="25">
        <v>15</v>
      </c>
      <c r="B21" s="18">
        <v>4210733017</v>
      </c>
      <c r="C21" s="25"/>
      <c r="D21" s="20">
        <v>80</v>
      </c>
      <c r="E21" s="20">
        <v>98</v>
      </c>
      <c r="F21" s="20">
        <v>98</v>
      </c>
      <c r="G21" s="20">
        <v>85</v>
      </c>
      <c r="H21" s="20">
        <v>90</v>
      </c>
      <c r="I21" s="20">
        <v>98</v>
      </c>
      <c r="J21" s="20">
        <v>62</v>
      </c>
      <c r="K21" s="20">
        <v>70</v>
      </c>
      <c r="L21" s="20">
        <v>97</v>
      </c>
      <c r="M21" s="21">
        <f t="shared" si="0"/>
        <v>1805</v>
      </c>
      <c r="N21" s="26">
        <f t="shared" si="1"/>
        <v>85.95</v>
      </c>
      <c r="O21" s="21">
        <f t="shared" si="2"/>
        <v>21</v>
      </c>
    </row>
    <row r="22" spans="1:15" ht="21.75" customHeight="1">
      <c r="A22" s="25">
        <v>16</v>
      </c>
      <c r="B22" s="18">
        <v>4210733018</v>
      </c>
      <c r="C22" s="25"/>
      <c r="D22" s="20">
        <v>85</v>
      </c>
      <c r="E22" s="20">
        <v>98</v>
      </c>
      <c r="F22" s="20">
        <v>94</v>
      </c>
      <c r="G22" s="20">
        <v>84</v>
      </c>
      <c r="H22" s="20">
        <v>82</v>
      </c>
      <c r="I22" s="20">
        <v>96</v>
      </c>
      <c r="J22" s="20">
        <v>75</v>
      </c>
      <c r="K22" s="20">
        <v>88</v>
      </c>
      <c r="L22" s="20">
        <v>87</v>
      </c>
      <c r="M22" s="21">
        <f t="shared" si="0"/>
        <v>1822</v>
      </c>
      <c r="N22" s="26">
        <f t="shared" si="1"/>
        <v>86.76</v>
      </c>
      <c r="O22" s="21">
        <f t="shared" si="2"/>
        <v>21</v>
      </c>
    </row>
    <row r="23" spans="1:15" ht="21.75" customHeight="1">
      <c r="A23" s="25">
        <v>17</v>
      </c>
      <c r="B23" s="18">
        <v>4210733019</v>
      </c>
      <c r="C23" s="25"/>
      <c r="D23" s="20">
        <v>70</v>
      </c>
      <c r="E23" s="20">
        <v>98</v>
      </c>
      <c r="F23" s="20">
        <v>88</v>
      </c>
      <c r="G23" s="20">
        <v>83</v>
      </c>
      <c r="H23" s="20">
        <v>84</v>
      </c>
      <c r="I23" s="20">
        <v>94</v>
      </c>
      <c r="J23" s="20">
        <v>42</v>
      </c>
      <c r="K23" s="20">
        <v>84</v>
      </c>
      <c r="L23" s="20">
        <v>74</v>
      </c>
      <c r="M23" s="21">
        <f t="shared" si="0"/>
        <v>1634</v>
      </c>
      <c r="N23" s="26">
        <f t="shared" si="1"/>
        <v>77.81</v>
      </c>
      <c r="O23" s="21">
        <f t="shared" si="2"/>
        <v>21</v>
      </c>
    </row>
    <row r="24" spans="1:15" ht="21.75" customHeight="1">
      <c r="A24" s="25">
        <v>18</v>
      </c>
      <c r="B24" s="18">
        <v>4210733020</v>
      </c>
      <c r="C24" s="25"/>
      <c r="D24" s="20">
        <v>95</v>
      </c>
      <c r="E24" s="20">
        <v>96</v>
      </c>
      <c r="F24" s="20">
        <v>99</v>
      </c>
      <c r="G24" s="20">
        <v>94</v>
      </c>
      <c r="H24" s="20">
        <v>100</v>
      </c>
      <c r="I24" s="20">
        <v>100</v>
      </c>
      <c r="J24" s="20">
        <v>100</v>
      </c>
      <c r="K24" s="20">
        <v>82</v>
      </c>
      <c r="L24" s="20">
        <v>90</v>
      </c>
      <c r="M24" s="21">
        <f t="shared" si="0"/>
        <v>2002</v>
      </c>
      <c r="N24" s="26">
        <f t="shared" si="1"/>
        <v>95.33</v>
      </c>
      <c r="O24" s="21">
        <f t="shared" si="2"/>
        <v>21</v>
      </c>
    </row>
    <row r="25" spans="1:15" ht="21.75" customHeight="1">
      <c r="A25" s="25">
        <v>19</v>
      </c>
      <c r="B25" s="18">
        <v>4210733022</v>
      </c>
      <c r="C25" s="25"/>
      <c r="D25" s="20">
        <v>100</v>
      </c>
      <c r="E25" s="20">
        <v>72</v>
      </c>
      <c r="F25" s="20">
        <v>90</v>
      </c>
      <c r="G25" s="20">
        <v>99</v>
      </c>
      <c r="H25" s="20">
        <v>94</v>
      </c>
      <c r="I25" s="20">
        <v>98</v>
      </c>
      <c r="J25" s="20">
        <v>90</v>
      </c>
      <c r="K25" s="20">
        <v>82</v>
      </c>
      <c r="L25" s="20">
        <v>64</v>
      </c>
      <c r="M25" s="21">
        <f t="shared" si="0"/>
        <v>1826</v>
      </c>
      <c r="N25" s="26">
        <f t="shared" si="1"/>
        <v>86.95</v>
      </c>
      <c r="O25" s="21">
        <f t="shared" si="2"/>
        <v>21</v>
      </c>
    </row>
    <row r="26" spans="1:15" ht="21.75" customHeight="1">
      <c r="A26" s="25">
        <v>20</v>
      </c>
      <c r="B26" s="18">
        <v>4210733023</v>
      </c>
      <c r="C26" s="25"/>
      <c r="D26" s="20">
        <v>80</v>
      </c>
      <c r="E26" s="20">
        <v>94</v>
      </c>
      <c r="F26" s="20">
        <v>96</v>
      </c>
      <c r="G26" s="20">
        <v>83</v>
      </c>
      <c r="H26" s="20">
        <v>88</v>
      </c>
      <c r="I26" s="20">
        <v>86</v>
      </c>
      <c r="J26" s="20">
        <v>29</v>
      </c>
      <c r="K26" s="20">
        <v>82</v>
      </c>
      <c r="L26" s="20">
        <v>68</v>
      </c>
      <c r="M26" s="21">
        <f t="shared" si="0"/>
        <v>1597</v>
      </c>
      <c r="N26" s="26">
        <f t="shared" si="1"/>
        <v>76.05</v>
      </c>
      <c r="O26" s="21">
        <f t="shared" si="2"/>
        <v>21</v>
      </c>
    </row>
    <row r="27" spans="1:15" ht="21.75" customHeight="1">
      <c r="A27" s="25">
        <v>21</v>
      </c>
      <c r="B27" s="18">
        <v>4210733024</v>
      </c>
      <c r="C27" s="25"/>
      <c r="D27" s="20">
        <v>70</v>
      </c>
      <c r="E27" s="20">
        <v>75</v>
      </c>
      <c r="F27" s="20">
        <v>98</v>
      </c>
      <c r="G27" s="20">
        <v>83</v>
      </c>
      <c r="H27" s="20">
        <v>60</v>
      </c>
      <c r="I27" s="20">
        <v>58</v>
      </c>
      <c r="J27" s="20">
        <v>67</v>
      </c>
      <c r="K27" s="20">
        <v>80</v>
      </c>
      <c r="L27" s="20">
        <v>30</v>
      </c>
      <c r="M27" s="21">
        <f t="shared" si="0"/>
        <v>1399</v>
      </c>
      <c r="N27" s="26">
        <f t="shared" si="1"/>
        <v>66.62</v>
      </c>
      <c r="O27" s="21">
        <f t="shared" si="2"/>
        <v>21</v>
      </c>
    </row>
    <row r="28" spans="1:15" ht="21.75" customHeight="1">
      <c r="A28" s="25">
        <v>22</v>
      </c>
      <c r="B28" s="18">
        <v>4210733025</v>
      </c>
      <c r="C28" s="25"/>
      <c r="D28" s="20">
        <v>0</v>
      </c>
      <c r="E28" s="20">
        <v>60</v>
      </c>
      <c r="F28" s="20">
        <v>0</v>
      </c>
      <c r="G28" s="20">
        <v>0</v>
      </c>
      <c r="H28" s="20">
        <v>12</v>
      </c>
      <c r="I28" s="20">
        <v>32</v>
      </c>
      <c r="J28" s="20">
        <v>3</v>
      </c>
      <c r="K28" s="20">
        <v>0</v>
      </c>
      <c r="L28" s="20">
        <v>30</v>
      </c>
      <c r="M28" s="21">
        <f t="shared" si="0"/>
        <v>319</v>
      </c>
      <c r="N28" s="26">
        <f t="shared" si="1"/>
        <v>15.19</v>
      </c>
      <c r="O28" s="21">
        <f t="shared" si="2"/>
        <v>21</v>
      </c>
    </row>
    <row r="29" spans="1:15" ht="21.75" customHeight="1">
      <c r="A29" s="25">
        <v>23</v>
      </c>
      <c r="B29" s="18">
        <v>4210733027</v>
      </c>
      <c r="C29" s="25"/>
      <c r="D29" s="20">
        <v>70</v>
      </c>
      <c r="E29" s="20">
        <v>82</v>
      </c>
      <c r="F29" s="20">
        <v>98</v>
      </c>
      <c r="G29" s="20">
        <v>90</v>
      </c>
      <c r="H29" s="20">
        <v>86</v>
      </c>
      <c r="I29" s="20">
        <v>100</v>
      </c>
      <c r="J29" s="20">
        <v>78</v>
      </c>
      <c r="K29" s="20">
        <v>82</v>
      </c>
      <c r="L29" s="20">
        <v>72</v>
      </c>
      <c r="M29" s="21">
        <f t="shared" si="0"/>
        <v>1752</v>
      </c>
      <c r="N29" s="26">
        <f t="shared" si="1"/>
        <v>83.43</v>
      </c>
      <c r="O29" s="21">
        <f t="shared" si="2"/>
        <v>21</v>
      </c>
    </row>
    <row r="30" spans="1:15" ht="21.75" customHeight="1">
      <c r="A30" s="25">
        <v>24</v>
      </c>
      <c r="B30" s="18">
        <v>4210733028</v>
      </c>
      <c r="C30" s="27"/>
      <c r="D30" s="20">
        <v>60</v>
      </c>
      <c r="E30" s="20">
        <v>64</v>
      </c>
      <c r="F30" s="20">
        <v>82</v>
      </c>
      <c r="G30" s="20">
        <v>88</v>
      </c>
      <c r="H30" s="20">
        <v>64</v>
      </c>
      <c r="I30" s="20">
        <v>72</v>
      </c>
      <c r="J30" s="20">
        <v>57</v>
      </c>
      <c r="K30" s="20">
        <v>70</v>
      </c>
      <c r="L30" s="20">
        <v>63</v>
      </c>
      <c r="M30" s="21">
        <f t="shared" si="0"/>
        <v>1424</v>
      </c>
      <c r="N30" s="26">
        <f t="shared" si="1"/>
        <v>67.81</v>
      </c>
      <c r="O30" s="21">
        <f t="shared" si="2"/>
        <v>21</v>
      </c>
    </row>
    <row r="31" spans="1:15" ht="21.75" customHeight="1">
      <c r="A31" s="25">
        <v>25</v>
      </c>
      <c r="B31" s="18">
        <v>4210733029</v>
      </c>
      <c r="C31" s="25"/>
      <c r="D31" s="20">
        <v>100</v>
      </c>
      <c r="E31" s="20">
        <v>76</v>
      </c>
      <c r="F31" s="20">
        <v>88</v>
      </c>
      <c r="G31" s="20">
        <v>84</v>
      </c>
      <c r="H31" s="20">
        <v>96</v>
      </c>
      <c r="I31" s="20">
        <v>94</v>
      </c>
      <c r="J31" s="20">
        <v>81</v>
      </c>
      <c r="K31" s="20">
        <v>95</v>
      </c>
      <c r="L31" s="20">
        <v>85</v>
      </c>
      <c r="M31" s="21">
        <f t="shared" si="0"/>
        <v>1860</v>
      </c>
      <c r="N31" s="26">
        <f t="shared" si="1"/>
        <v>88.57</v>
      </c>
      <c r="O31" s="21">
        <f t="shared" si="2"/>
        <v>21</v>
      </c>
    </row>
    <row r="32" spans="1:15" ht="21.75" customHeight="1">
      <c r="A32" s="25">
        <v>26</v>
      </c>
      <c r="B32" s="18">
        <v>4210733030</v>
      </c>
      <c r="C32" s="18"/>
      <c r="D32" s="34">
        <v>100</v>
      </c>
      <c r="E32" s="20">
        <v>94</v>
      </c>
      <c r="F32" s="20">
        <v>85</v>
      </c>
      <c r="G32" s="20">
        <v>61</v>
      </c>
      <c r="H32" s="20">
        <v>64</v>
      </c>
      <c r="I32" s="33">
        <v>80</v>
      </c>
      <c r="J32" s="20">
        <v>37</v>
      </c>
      <c r="K32" s="20">
        <v>70</v>
      </c>
      <c r="L32" s="20">
        <v>84</v>
      </c>
      <c r="M32" s="21">
        <f t="shared" si="0"/>
        <v>1535</v>
      </c>
      <c r="N32" s="26">
        <f t="shared" si="1"/>
        <v>73.1</v>
      </c>
      <c r="O32" s="21">
        <f t="shared" si="2"/>
        <v>21</v>
      </c>
    </row>
    <row r="33" spans="1:15" ht="21.75" customHeight="1">
      <c r="A33" s="25">
        <v>27</v>
      </c>
      <c r="B33" s="25">
        <v>4210733031</v>
      </c>
      <c r="C33" s="25"/>
      <c r="D33" s="20">
        <v>80</v>
      </c>
      <c r="E33" s="20">
        <v>91</v>
      </c>
      <c r="F33" s="20">
        <v>96</v>
      </c>
      <c r="G33" s="20">
        <v>85</v>
      </c>
      <c r="H33" s="20">
        <v>96</v>
      </c>
      <c r="I33" s="20">
        <v>74</v>
      </c>
      <c r="J33" s="20">
        <v>56</v>
      </c>
      <c r="K33" s="20">
        <v>82</v>
      </c>
      <c r="L33" s="20">
        <v>67</v>
      </c>
      <c r="M33" s="21">
        <f t="shared" si="0"/>
        <v>1673</v>
      </c>
      <c r="N33" s="26">
        <f t="shared" si="1"/>
        <v>79.67</v>
      </c>
      <c r="O33" s="21">
        <f t="shared" si="2"/>
        <v>21</v>
      </c>
    </row>
    <row r="34" spans="1:15" ht="21.75" customHeight="1">
      <c r="A34" s="25">
        <v>28</v>
      </c>
      <c r="B34" s="18">
        <v>4210733032</v>
      </c>
      <c r="C34" s="18"/>
      <c r="D34" s="20">
        <v>65</v>
      </c>
      <c r="E34" s="20">
        <v>73</v>
      </c>
      <c r="F34" s="20">
        <v>0</v>
      </c>
      <c r="G34" s="20">
        <v>83</v>
      </c>
      <c r="H34" s="20">
        <v>64</v>
      </c>
      <c r="I34" s="20">
        <v>72</v>
      </c>
      <c r="J34" s="20">
        <v>74</v>
      </c>
      <c r="K34" s="20">
        <v>80</v>
      </c>
      <c r="L34" s="20">
        <v>53</v>
      </c>
      <c r="M34" s="21">
        <f t="shared" si="0"/>
        <v>1319</v>
      </c>
      <c r="N34" s="26">
        <f t="shared" si="1"/>
        <v>62.81</v>
      </c>
      <c r="O34" s="21">
        <f t="shared" si="2"/>
        <v>21</v>
      </c>
    </row>
    <row r="35" spans="1:15" ht="21.75" customHeight="1">
      <c r="A35" s="25">
        <v>29</v>
      </c>
      <c r="B35" s="23">
        <v>4210533004</v>
      </c>
      <c r="C35" s="27"/>
      <c r="D35" s="28"/>
      <c r="E35" s="29"/>
      <c r="F35" s="28"/>
      <c r="G35" s="28"/>
      <c r="H35" s="20">
        <v>48</v>
      </c>
      <c r="I35" s="29"/>
      <c r="J35" s="28"/>
      <c r="K35" s="20">
        <v>90</v>
      </c>
      <c r="L35" s="20">
        <v>38</v>
      </c>
      <c r="M35" s="21">
        <f t="shared" si="0"/>
        <v>438</v>
      </c>
      <c r="N35" s="26">
        <f t="shared" si="1"/>
        <v>54.75</v>
      </c>
      <c r="O35" s="21">
        <f t="shared" si="2"/>
        <v>8</v>
      </c>
    </row>
    <row r="36" spans="1:15" ht="21.75" customHeight="1">
      <c r="A36" s="25">
        <v>30</v>
      </c>
      <c r="B36" s="23">
        <v>4210533007</v>
      </c>
      <c r="C36" s="27"/>
      <c r="D36" s="28"/>
      <c r="E36" s="28"/>
      <c r="F36" s="28"/>
      <c r="G36" s="28"/>
      <c r="H36" s="20">
        <v>20</v>
      </c>
      <c r="I36" s="20">
        <v>42</v>
      </c>
      <c r="J36" s="30"/>
      <c r="K36" s="28"/>
      <c r="L36" s="20">
        <v>30</v>
      </c>
      <c r="M36" s="21">
        <f t="shared" si="0"/>
        <v>234</v>
      </c>
      <c r="N36" s="26">
        <f t="shared" si="1"/>
        <v>29.25</v>
      </c>
      <c r="O36" s="21">
        <f t="shared" si="2"/>
        <v>8</v>
      </c>
    </row>
    <row r="37" spans="1:15" ht="21.75" customHeight="1">
      <c r="A37" s="25">
        <v>31</v>
      </c>
      <c r="B37" s="18">
        <v>4210433001</v>
      </c>
      <c r="C37" s="18"/>
      <c r="D37" s="20">
        <v>55</v>
      </c>
      <c r="E37" s="30"/>
      <c r="F37" s="20">
        <v>88</v>
      </c>
      <c r="G37" s="20">
        <v>90</v>
      </c>
      <c r="H37" s="20">
        <v>96</v>
      </c>
      <c r="I37" s="20">
        <v>98</v>
      </c>
      <c r="J37" s="20">
        <v>69</v>
      </c>
      <c r="K37" s="28"/>
      <c r="L37" s="30"/>
      <c r="M37" s="21">
        <f t="shared" si="0"/>
        <v>1157</v>
      </c>
      <c r="N37" s="26">
        <f t="shared" si="1"/>
        <v>82.64</v>
      </c>
      <c r="O37" s="21">
        <f t="shared" si="2"/>
        <v>14</v>
      </c>
    </row>
  </sheetData>
  <sheetProtection password="DC68" sheet="1" selectLockedCells="1" selectUnlockedCells="1"/>
  <mergeCells count="6">
    <mergeCell ref="A1:O1"/>
    <mergeCell ref="A2:O2"/>
    <mergeCell ref="A5:A6"/>
    <mergeCell ref="H4:J4"/>
    <mergeCell ref="K4:L4"/>
    <mergeCell ref="D4:F4"/>
  </mergeCells>
  <printOptions horizontalCentered="1"/>
  <pageMargins left="0.1968503937007874" right="0.1968503937007874" top="0.3937007874015748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zoomScalePageLayoutView="0" workbookViewId="0" topLeftCell="A1">
      <selection activeCell="Q24" sqref="Q24"/>
    </sheetView>
  </sheetViews>
  <sheetFormatPr defaultColWidth="9.00390625" defaultRowHeight="16.5"/>
  <cols>
    <col min="1" max="1" width="4.375" style="3" customWidth="1"/>
    <col min="2" max="2" width="12.50390625" style="3" customWidth="1"/>
    <col min="3" max="3" width="12.375" style="3" customWidth="1"/>
    <col min="4" max="4" width="5.875" style="3" bestFit="1" customWidth="1"/>
    <col min="5" max="5" width="6.125" style="3" customWidth="1"/>
    <col min="6" max="6" width="6.00390625" style="3" customWidth="1"/>
    <col min="7" max="7" width="5.625" style="3" customWidth="1"/>
    <col min="8" max="8" width="6.625" style="3" customWidth="1"/>
    <col min="9" max="9" width="6.125" style="3" customWidth="1"/>
    <col min="10" max="10" width="5.75390625" style="3" customWidth="1"/>
    <col min="11" max="11" width="9.00390625" style="3" customWidth="1"/>
    <col min="12" max="12" width="10.125" style="5" customWidth="1"/>
    <col min="13" max="13" width="6.625" style="3" customWidth="1"/>
    <col min="14" max="16384" width="9.00390625" style="3" customWidth="1"/>
  </cols>
  <sheetData>
    <row r="1" spans="1:13" s="13" customFormat="1" ht="32.25" customHeight="1">
      <c r="A1" s="52" t="s">
        <v>33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s="12" customFormat="1" ht="30.75" customHeight="1">
      <c r="A2" s="43" t="s">
        <v>37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4" spans="4:10" ht="19.5">
      <c r="D4" s="17" t="s">
        <v>28</v>
      </c>
      <c r="E4" s="47" t="s">
        <v>27</v>
      </c>
      <c r="F4" s="48"/>
      <c r="G4" s="51" t="s">
        <v>11</v>
      </c>
      <c r="H4" s="51"/>
      <c r="I4" s="51"/>
      <c r="J4" s="51"/>
    </row>
    <row r="5" spans="1:13" s="6" customFormat="1" ht="123" customHeight="1">
      <c r="A5" s="49" t="s">
        <v>16</v>
      </c>
      <c r="B5" s="4" t="s">
        <v>1</v>
      </c>
      <c r="C5" s="4" t="s">
        <v>5</v>
      </c>
      <c r="D5" s="38" t="s">
        <v>26</v>
      </c>
      <c r="E5" s="39" t="s">
        <v>18</v>
      </c>
      <c r="F5" s="39" t="s">
        <v>19</v>
      </c>
      <c r="G5" s="35" t="s">
        <v>29</v>
      </c>
      <c r="H5" s="35" t="s">
        <v>32</v>
      </c>
      <c r="I5" s="40" t="s">
        <v>20</v>
      </c>
      <c r="J5" s="35" t="s">
        <v>30</v>
      </c>
      <c r="K5" s="14" t="s">
        <v>8</v>
      </c>
      <c r="L5" s="15" t="s">
        <v>9</v>
      </c>
      <c r="M5" s="14" t="s">
        <v>10</v>
      </c>
    </row>
    <row r="6" spans="1:13" s="7" customFormat="1" ht="22.5" customHeight="1">
      <c r="A6" s="50"/>
      <c r="B6" s="4" t="s">
        <v>3</v>
      </c>
      <c r="C6" s="4"/>
      <c r="D6" s="8">
        <v>2</v>
      </c>
      <c r="E6" s="9">
        <v>3</v>
      </c>
      <c r="F6" s="9">
        <v>3</v>
      </c>
      <c r="G6" s="9">
        <v>3</v>
      </c>
      <c r="H6" s="9">
        <v>2</v>
      </c>
      <c r="I6" s="9">
        <v>3</v>
      </c>
      <c r="J6" s="9">
        <v>3</v>
      </c>
      <c r="K6" s="1"/>
      <c r="L6" s="2"/>
      <c r="M6" s="1">
        <v>19</v>
      </c>
    </row>
    <row r="7" spans="1:13" ht="19.5">
      <c r="A7" s="22">
        <v>1</v>
      </c>
      <c r="B7" s="18">
        <v>4210633002</v>
      </c>
      <c r="C7" s="22"/>
      <c r="D7" s="21">
        <v>84</v>
      </c>
      <c r="E7" s="21">
        <v>81</v>
      </c>
      <c r="F7" s="21">
        <v>92</v>
      </c>
      <c r="G7" s="21">
        <v>80</v>
      </c>
      <c r="H7" s="21">
        <v>100</v>
      </c>
      <c r="I7" s="21">
        <v>92</v>
      </c>
      <c r="J7" s="21">
        <v>75</v>
      </c>
      <c r="K7" s="4">
        <f>$D$6*D7+$E$6*E7+$F$6*F7+$G$6*G7+$H$6*H7+$I$6*I7+$J$6*J7</f>
        <v>1628</v>
      </c>
      <c r="L7" s="11">
        <f>IF(K7=0,"",ROUND(K7/M7,2))</f>
        <v>85.68</v>
      </c>
      <c r="M7" s="4">
        <f>IF(K7=0,"",IF(D7&lt;&gt;"",$D$6)+IF(E7&lt;&gt;"",$E$6)+IF(F7&lt;&gt;"",$F$6)+IF(G7&lt;&gt;"",$G$6)+IF(H7&lt;&gt;"",$H$6)+IF(I7&lt;&gt;"",$I$6)+IF(J7&lt;&gt;"",$J$6))</f>
        <v>19</v>
      </c>
    </row>
    <row r="8" spans="1:13" ht="19.5">
      <c r="A8" s="22">
        <v>2</v>
      </c>
      <c r="B8" s="18">
        <v>4210633003</v>
      </c>
      <c r="C8" s="23"/>
      <c r="D8" s="21">
        <v>86</v>
      </c>
      <c r="E8" s="21">
        <v>86</v>
      </c>
      <c r="F8" s="21">
        <v>91</v>
      </c>
      <c r="G8" s="21">
        <v>80</v>
      </c>
      <c r="H8" s="21">
        <v>60</v>
      </c>
      <c r="I8" s="21">
        <v>56</v>
      </c>
      <c r="J8" s="21">
        <v>77</v>
      </c>
      <c r="K8" s="4">
        <f aca="true" t="shared" si="0" ref="K8:K33">$D$6*D8+$E$6*E8+$F$6*F8+$G$6*G8+$H$6*H8+$I$6*I8+$J$6*J8</f>
        <v>1462</v>
      </c>
      <c r="L8" s="11">
        <f aca="true" t="shared" si="1" ref="L8:L33">IF(K8=0,"",ROUND(K8/M8,2))</f>
        <v>76.95</v>
      </c>
      <c r="M8" s="4">
        <f aca="true" t="shared" si="2" ref="M8:M33">IF(K8=0,"",IF(D8&lt;&gt;"",$D$6)+IF(E8&lt;&gt;"",$E$6)+IF(F8&lt;&gt;"",$F$6)+IF(G8&lt;&gt;"",$G$6)+IF(H8&lt;&gt;"",$H$6)+IF(I8&lt;&gt;"",$I$6)+IF(J8&lt;&gt;"",$J$6))</f>
        <v>19</v>
      </c>
    </row>
    <row r="9" spans="1:13" ht="19.5">
      <c r="A9" s="22">
        <v>3</v>
      </c>
      <c r="B9" s="18">
        <v>4210633004</v>
      </c>
      <c r="C9" s="23"/>
      <c r="D9" s="21">
        <v>81</v>
      </c>
      <c r="E9" s="21">
        <v>63</v>
      </c>
      <c r="F9" s="21">
        <v>92</v>
      </c>
      <c r="G9" s="21">
        <v>70</v>
      </c>
      <c r="H9" s="21">
        <v>60</v>
      </c>
      <c r="I9" s="21">
        <v>46</v>
      </c>
      <c r="J9" s="21">
        <v>56</v>
      </c>
      <c r="K9" s="4">
        <f t="shared" si="0"/>
        <v>1263</v>
      </c>
      <c r="L9" s="11">
        <f t="shared" si="1"/>
        <v>66.47</v>
      </c>
      <c r="M9" s="4">
        <f t="shared" si="2"/>
        <v>19</v>
      </c>
    </row>
    <row r="10" spans="1:13" ht="19.5">
      <c r="A10" s="22">
        <v>4</v>
      </c>
      <c r="B10" s="18">
        <v>4210633005</v>
      </c>
      <c r="C10" s="22"/>
      <c r="D10" s="21">
        <v>83</v>
      </c>
      <c r="E10" s="24">
        <v>75</v>
      </c>
      <c r="F10" s="24">
        <v>93</v>
      </c>
      <c r="G10" s="24">
        <v>80</v>
      </c>
      <c r="H10" s="24">
        <v>100</v>
      </c>
      <c r="I10" s="24">
        <v>58</v>
      </c>
      <c r="J10" s="24">
        <v>100</v>
      </c>
      <c r="K10" s="4">
        <f>$D$6*D10+$E$6*E10+$F$6*F10+$G$6*G10+$H$6*H10+$I$6*I10+$J$6*J10</f>
        <v>1584</v>
      </c>
      <c r="L10" s="11">
        <f t="shared" si="1"/>
        <v>83.37</v>
      </c>
      <c r="M10" s="4">
        <f>IF(K10=0,"",IF(D10&lt;&gt;"",$D$6)+IF(E10&lt;&gt;"",$E$6)+IF(F10&lt;&gt;"",$F$6)+IF(G10&lt;&gt;"",$G$6)+IF(H10&lt;&gt;"",$H$6)+IF(I10&lt;&gt;"",$I$6)+IF(J10&lt;&gt;"",$J$6))</f>
        <v>19</v>
      </c>
    </row>
    <row r="11" spans="1:13" ht="19.5">
      <c r="A11" s="22">
        <v>5</v>
      </c>
      <c r="B11" s="18">
        <v>4210633007</v>
      </c>
      <c r="C11" s="22"/>
      <c r="D11" s="21">
        <v>83</v>
      </c>
      <c r="E11" s="24">
        <v>75</v>
      </c>
      <c r="F11" s="24">
        <v>91</v>
      </c>
      <c r="G11" s="24">
        <v>80</v>
      </c>
      <c r="H11" s="24">
        <v>100</v>
      </c>
      <c r="I11" s="24">
        <v>62</v>
      </c>
      <c r="J11" s="24">
        <v>55</v>
      </c>
      <c r="K11" s="4">
        <f>$D$6*D11+$E$6*E11+$F$6*F11+$G$6*G11+$H$6*H11+$I$6*I11+$J$6*J11</f>
        <v>1455</v>
      </c>
      <c r="L11" s="11">
        <f t="shared" si="1"/>
        <v>76.58</v>
      </c>
      <c r="M11" s="4">
        <f>IF(K11=0,"",IF(D11&lt;&gt;"",$D$6)+IF(E11&lt;&gt;"",$E$6)+IF(F11&lt;&gt;"",$F$6)+IF(G11&lt;&gt;"",$G$6)+IF(H11&lt;&gt;"",$H$6)+IF(I11&lt;&gt;"",$I$6)+IF(J11&lt;&gt;"",$J$6))</f>
        <v>19</v>
      </c>
    </row>
    <row r="12" spans="1:13" ht="19.5">
      <c r="A12" s="22">
        <v>6</v>
      </c>
      <c r="B12" s="18">
        <v>4210633009</v>
      </c>
      <c r="C12" s="18"/>
      <c r="D12" s="21">
        <v>85</v>
      </c>
      <c r="E12" s="24">
        <v>90</v>
      </c>
      <c r="F12" s="21">
        <v>90</v>
      </c>
      <c r="G12" s="21">
        <v>98</v>
      </c>
      <c r="H12" s="21">
        <v>60</v>
      </c>
      <c r="I12" s="24">
        <v>50</v>
      </c>
      <c r="J12" s="24">
        <v>52</v>
      </c>
      <c r="K12" s="4">
        <f>$D$6*D12+$E$6*E12+$F$6*F12+$G$6*G12+$H$6*H12+$I$6*I12+$J$6*J12</f>
        <v>1430</v>
      </c>
      <c r="L12" s="11">
        <f t="shared" si="1"/>
        <v>75.26</v>
      </c>
      <c r="M12" s="4">
        <f>IF(K12=0,"",IF(D12&lt;&gt;"",$D$6)+IF(E12&lt;&gt;"",$E$6)+IF(F12&lt;&gt;"",$F$6)+IF(G12&lt;&gt;"",$G$6)+IF(H12&lt;&gt;"",$H$6)+IF(I12&lt;&gt;"",$I$6)+IF(J12&lt;&gt;"",$J$6))</f>
        <v>19</v>
      </c>
    </row>
    <row r="13" spans="1:13" ht="19.5">
      <c r="A13" s="22">
        <v>7</v>
      </c>
      <c r="B13" s="18">
        <v>4210633011</v>
      </c>
      <c r="C13" s="22"/>
      <c r="D13" s="21">
        <v>75</v>
      </c>
      <c r="E13" s="24">
        <v>79</v>
      </c>
      <c r="F13" s="24">
        <v>91</v>
      </c>
      <c r="G13" s="24">
        <v>65</v>
      </c>
      <c r="H13" s="24">
        <v>60</v>
      </c>
      <c r="I13" s="24">
        <v>72</v>
      </c>
      <c r="J13" s="24">
        <v>55</v>
      </c>
      <c r="K13" s="4">
        <f t="shared" si="0"/>
        <v>1356</v>
      </c>
      <c r="L13" s="11">
        <f t="shared" si="1"/>
        <v>71.37</v>
      </c>
      <c r="M13" s="4">
        <f t="shared" si="2"/>
        <v>19</v>
      </c>
    </row>
    <row r="14" spans="1:13" ht="19.5">
      <c r="A14" s="22">
        <v>8</v>
      </c>
      <c r="B14" s="18">
        <v>4210633013</v>
      </c>
      <c r="C14" s="23"/>
      <c r="D14" s="21">
        <v>80</v>
      </c>
      <c r="E14" s="24">
        <v>85</v>
      </c>
      <c r="F14" s="24">
        <v>92</v>
      </c>
      <c r="G14" s="24">
        <v>80</v>
      </c>
      <c r="H14" s="24">
        <v>93</v>
      </c>
      <c r="I14" s="24">
        <v>40</v>
      </c>
      <c r="J14" s="24">
        <v>75</v>
      </c>
      <c r="K14" s="4">
        <f t="shared" si="0"/>
        <v>1462</v>
      </c>
      <c r="L14" s="11">
        <f t="shared" si="1"/>
        <v>76.95</v>
      </c>
      <c r="M14" s="4">
        <f t="shared" si="2"/>
        <v>19</v>
      </c>
    </row>
    <row r="15" spans="1:13" ht="19.5">
      <c r="A15" s="22">
        <v>9</v>
      </c>
      <c r="B15" s="18">
        <v>4210633014</v>
      </c>
      <c r="C15" s="23"/>
      <c r="D15" s="21">
        <v>80</v>
      </c>
      <c r="E15" s="24">
        <v>71</v>
      </c>
      <c r="F15" s="24">
        <v>90</v>
      </c>
      <c r="G15" s="24">
        <v>65</v>
      </c>
      <c r="H15" s="24">
        <v>75</v>
      </c>
      <c r="I15" s="24">
        <v>68</v>
      </c>
      <c r="J15" s="24">
        <v>60</v>
      </c>
      <c r="K15" s="4">
        <f t="shared" si="0"/>
        <v>1372</v>
      </c>
      <c r="L15" s="11">
        <f t="shared" si="1"/>
        <v>72.21</v>
      </c>
      <c r="M15" s="4">
        <f t="shared" si="2"/>
        <v>19</v>
      </c>
    </row>
    <row r="16" spans="1:13" ht="19.5">
      <c r="A16" s="22">
        <v>10</v>
      </c>
      <c r="B16" s="18">
        <v>4210633016</v>
      </c>
      <c r="C16" s="23"/>
      <c r="D16" s="21">
        <v>90</v>
      </c>
      <c r="E16" s="24">
        <v>82</v>
      </c>
      <c r="F16" s="24">
        <v>91</v>
      </c>
      <c r="G16" s="24">
        <v>80</v>
      </c>
      <c r="H16" s="24">
        <v>71</v>
      </c>
      <c r="I16" s="24">
        <v>86</v>
      </c>
      <c r="J16" s="24">
        <v>100</v>
      </c>
      <c r="K16" s="4">
        <f t="shared" si="0"/>
        <v>1639</v>
      </c>
      <c r="L16" s="11">
        <f t="shared" si="1"/>
        <v>86.26</v>
      </c>
      <c r="M16" s="4">
        <f t="shared" si="2"/>
        <v>19</v>
      </c>
    </row>
    <row r="17" spans="1:13" ht="19.5">
      <c r="A17" s="22">
        <v>11</v>
      </c>
      <c r="B17" s="18">
        <v>4210633017</v>
      </c>
      <c r="C17" s="23"/>
      <c r="D17" s="21">
        <v>0</v>
      </c>
      <c r="E17" s="24">
        <v>70</v>
      </c>
      <c r="F17" s="24">
        <v>90</v>
      </c>
      <c r="G17" s="24">
        <v>80</v>
      </c>
      <c r="H17" s="24">
        <v>60</v>
      </c>
      <c r="I17" s="24">
        <v>68</v>
      </c>
      <c r="J17" s="24">
        <v>52</v>
      </c>
      <c r="K17" s="4">
        <f t="shared" si="0"/>
        <v>1200</v>
      </c>
      <c r="L17" s="11">
        <f t="shared" si="1"/>
        <v>63.16</v>
      </c>
      <c r="M17" s="4">
        <f t="shared" si="2"/>
        <v>19</v>
      </c>
    </row>
    <row r="18" spans="1:13" ht="19.5">
      <c r="A18" s="22">
        <v>12</v>
      </c>
      <c r="B18" s="18">
        <v>4210633018</v>
      </c>
      <c r="C18" s="18"/>
      <c r="D18" s="21">
        <v>81</v>
      </c>
      <c r="E18" s="24">
        <v>80</v>
      </c>
      <c r="F18" s="24">
        <v>92</v>
      </c>
      <c r="G18" s="24">
        <v>40</v>
      </c>
      <c r="H18" s="24">
        <v>60</v>
      </c>
      <c r="I18" s="24">
        <v>40</v>
      </c>
      <c r="J18" s="24">
        <v>60</v>
      </c>
      <c r="K18" s="4">
        <f t="shared" si="0"/>
        <v>1218</v>
      </c>
      <c r="L18" s="11">
        <f t="shared" si="1"/>
        <v>64.11</v>
      </c>
      <c r="M18" s="4">
        <f t="shared" si="2"/>
        <v>19</v>
      </c>
    </row>
    <row r="19" spans="1:13" ht="19.5">
      <c r="A19" s="22">
        <v>13</v>
      </c>
      <c r="B19" s="18">
        <v>4210633019</v>
      </c>
      <c r="C19" s="18"/>
      <c r="D19" s="21">
        <v>80</v>
      </c>
      <c r="E19" s="24">
        <v>78</v>
      </c>
      <c r="F19" s="24">
        <v>91</v>
      </c>
      <c r="G19" s="24">
        <v>80</v>
      </c>
      <c r="H19" s="24">
        <v>75</v>
      </c>
      <c r="I19" s="24">
        <v>40</v>
      </c>
      <c r="J19" s="24">
        <v>60</v>
      </c>
      <c r="K19" s="4">
        <f t="shared" si="0"/>
        <v>1357</v>
      </c>
      <c r="L19" s="11">
        <f t="shared" si="1"/>
        <v>71.42</v>
      </c>
      <c r="M19" s="4">
        <f t="shared" si="2"/>
        <v>19</v>
      </c>
    </row>
    <row r="20" spans="1:13" ht="19.5">
      <c r="A20" s="22">
        <v>14</v>
      </c>
      <c r="B20" s="18">
        <v>4210633020</v>
      </c>
      <c r="C20" s="18"/>
      <c r="D20" s="21">
        <v>82</v>
      </c>
      <c r="E20" s="24">
        <v>60</v>
      </c>
      <c r="F20" s="24">
        <v>67</v>
      </c>
      <c r="G20" s="20">
        <v>60</v>
      </c>
      <c r="H20" s="24">
        <v>60</v>
      </c>
      <c r="I20" s="24">
        <v>60</v>
      </c>
      <c r="J20" s="24">
        <v>60</v>
      </c>
      <c r="K20" s="4">
        <f t="shared" si="0"/>
        <v>1205</v>
      </c>
      <c r="L20" s="11">
        <f t="shared" si="1"/>
        <v>63.42</v>
      </c>
      <c r="M20" s="4">
        <f t="shared" si="2"/>
        <v>19</v>
      </c>
    </row>
    <row r="21" spans="1:13" ht="19.5">
      <c r="A21" s="22">
        <v>15</v>
      </c>
      <c r="B21" s="18">
        <v>4210633021</v>
      </c>
      <c r="C21" s="23"/>
      <c r="D21" s="21">
        <v>80</v>
      </c>
      <c r="E21" s="24">
        <v>86</v>
      </c>
      <c r="F21" s="24">
        <v>91</v>
      </c>
      <c r="G21" s="24">
        <v>80</v>
      </c>
      <c r="H21" s="24">
        <v>100</v>
      </c>
      <c r="I21" s="24">
        <v>52</v>
      </c>
      <c r="J21" s="24">
        <v>62</v>
      </c>
      <c r="K21" s="4">
        <f t="shared" si="0"/>
        <v>1473</v>
      </c>
      <c r="L21" s="11">
        <f t="shared" si="1"/>
        <v>77.53</v>
      </c>
      <c r="M21" s="4">
        <f t="shared" si="2"/>
        <v>19</v>
      </c>
    </row>
    <row r="22" spans="1:13" ht="19.5">
      <c r="A22" s="22">
        <v>16</v>
      </c>
      <c r="B22" s="18">
        <v>4210633022</v>
      </c>
      <c r="C22" s="22"/>
      <c r="D22" s="21">
        <v>85</v>
      </c>
      <c r="E22" s="24">
        <v>84</v>
      </c>
      <c r="F22" s="24">
        <v>90</v>
      </c>
      <c r="G22" s="24">
        <v>80</v>
      </c>
      <c r="H22" s="24">
        <v>100</v>
      </c>
      <c r="I22" s="24">
        <v>84</v>
      </c>
      <c r="J22" s="24">
        <v>60</v>
      </c>
      <c r="K22" s="4">
        <f t="shared" si="0"/>
        <v>1564</v>
      </c>
      <c r="L22" s="11">
        <f t="shared" si="1"/>
        <v>82.32</v>
      </c>
      <c r="M22" s="4">
        <f t="shared" si="2"/>
        <v>19</v>
      </c>
    </row>
    <row r="23" spans="1:13" ht="19.5">
      <c r="A23" s="22">
        <v>17</v>
      </c>
      <c r="B23" s="18">
        <v>4210633023</v>
      </c>
      <c r="C23" s="22"/>
      <c r="D23" s="21">
        <v>90</v>
      </c>
      <c r="E23" s="24">
        <v>88</v>
      </c>
      <c r="F23" s="24">
        <v>91</v>
      </c>
      <c r="G23" s="24">
        <v>80</v>
      </c>
      <c r="H23" s="24">
        <v>100</v>
      </c>
      <c r="I23" s="24">
        <v>80</v>
      </c>
      <c r="J23" s="24">
        <v>100</v>
      </c>
      <c r="K23" s="4">
        <f t="shared" si="0"/>
        <v>1697</v>
      </c>
      <c r="L23" s="11">
        <f t="shared" si="1"/>
        <v>89.32</v>
      </c>
      <c r="M23" s="4">
        <f t="shared" si="2"/>
        <v>19</v>
      </c>
    </row>
    <row r="24" spans="1:13" ht="19.5">
      <c r="A24" s="22">
        <v>18</v>
      </c>
      <c r="B24" s="18">
        <v>4210633024</v>
      </c>
      <c r="C24" s="23"/>
      <c r="D24" s="21">
        <v>80</v>
      </c>
      <c r="E24" s="24">
        <v>84</v>
      </c>
      <c r="F24" s="24">
        <v>90</v>
      </c>
      <c r="G24" s="24">
        <v>80</v>
      </c>
      <c r="H24" s="24">
        <v>100</v>
      </c>
      <c r="I24" s="24">
        <v>62</v>
      </c>
      <c r="J24" s="24">
        <v>60</v>
      </c>
      <c r="K24" s="4">
        <f t="shared" si="0"/>
        <v>1488</v>
      </c>
      <c r="L24" s="11">
        <f t="shared" si="1"/>
        <v>78.32</v>
      </c>
      <c r="M24" s="4">
        <f t="shared" si="2"/>
        <v>19</v>
      </c>
    </row>
    <row r="25" spans="1:13" ht="19.5">
      <c r="A25" s="22">
        <v>19</v>
      </c>
      <c r="B25" s="18">
        <v>4210633025</v>
      </c>
      <c r="C25" s="18"/>
      <c r="D25" s="21">
        <v>90</v>
      </c>
      <c r="E25" s="24">
        <v>74</v>
      </c>
      <c r="F25" s="24">
        <v>92</v>
      </c>
      <c r="G25" s="24">
        <v>75</v>
      </c>
      <c r="H25" s="24">
        <v>90</v>
      </c>
      <c r="I25" s="24">
        <v>60</v>
      </c>
      <c r="J25" s="24">
        <v>50</v>
      </c>
      <c r="K25" s="4">
        <f t="shared" si="0"/>
        <v>1413</v>
      </c>
      <c r="L25" s="11">
        <f t="shared" si="1"/>
        <v>74.37</v>
      </c>
      <c r="M25" s="4">
        <f t="shared" si="2"/>
        <v>19</v>
      </c>
    </row>
    <row r="26" spans="1:13" ht="19.5">
      <c r="A26" s="22">
        <v>20</v>
      </c>
      <c r="B26" s="18">
        <v>4210633026</v>
      </c>
      <c r="C26" s="18"/>
      <c r="D26" s="21">
        <v>84</v>
      </c>
      <c r="E26" s="24">
        <v>71</v>
      </c>
      <c r="F26" s="24">
        <v>91</v>
      </c>
      <c r="G26" s="24">
        <v>80</v>
      </c>
      <c r="H26" s="24">
        <v>100</v>
      </c>
      <c r="I26" s="24">
        <v>46</v>
      </c>
      <c r="J26" s="24">
        <v>82</v>
      </c>
      <c r="K26" s="4">
        <f t="shared" si="0"/>
        <v>1478</v>
      </c>
      <c r="L26" s="11">
        <f t="shared" si="1"/>
        <v>77.79</v>
      </c>
      <c r="M26" s="4">
        <f t="shared" si="2"/>
        <v>19</v>
      </c>
    </row>
    <row r="27" spans="1:13" ht="19.5">
      <c r="A27" s="22">
        <v>21</v>
      </c>
      <c r="B27" s="18">
        <v>4210633027</v>
      </c>
      <c r="C27" s="18"/>
      <c r="D27" s="21">
        <v>82</v>
      </c>
      <c r="E27" s="24">
        <v>72</v>
      </c>
      <c r="F27" s="24">
        <v>93</v>
      </c>
      <c r="G27" s="24">
        <v>80</v>
      </c>
      <c r="H27" s="24">
        <v>100</v>
      </c>
      <c r="I27" s="24">
        <v>54</v>
      </c>
      <c r="J27" s="24">
        <v>85</v>
      </c>
      <c r="K27" s="4">
        <f t="shared" si="0"/>
        <v>1516</v>
      </c>
      <c r="L27" s="11">
        <f t="shared" si="1"/>
        <v>79.79</v>
      </c>
      <c r="M27" s="4">
        <f t="shared" si="2"/>
        <v>19</v>
      </c>
    </row>
    <row r="28" spans="1:13" ht="19.5">
      <c r="A28" s="22">
        <v>22</v>
      </c>
      <c r="B28" s="18">
        <v>4210633028</v>
      </c>
      <c r="C28" s="18"/>
      <c r="D28" s="21">
        <v>85</v>
      </c>
      <c r="E28" s="24">
        <v>75</v>
      </c>
      <c r="F28" s="24">
        <v>92</v>
      </c>
      <c r="G28" s="24">
        <v>80</v>
      </c>
      <c r="H28" s="24">
        <v>85</v>
      </c>
      <c r="I28" s="24">
        <v>70</v>
      </c>
      <c r="J28" s="24">
        <v>50</v>
      </c>
      <c r="K28" s="4">
        <f t="shared" si="0"/>
        <v>1441</v>
      </c>
      <c r="L28" s="11">
        <f t="shared" si="1"/>
        <v>75.84</v>
      </c>
      <c r="M28" s="4">
        <f t="shared" si="2"/>
        <v>19</v>
      </c>
    </row>
    <row r="29" spans="1:13" ht="19.5">
      <c r="A29" s="22">
        <v>23</v>
      </c>
      <c r="B29" s="18">
        <v>4210633030</v>
      </c>
      <c r="C29" s="25"/>
      <c r="D29" s="21">
        <v>80</v>
      </c>
      <c r="E29" s="21">
        <v>83</v>
      </c>
      <c r="F29" s="21">
        <v>91</v>
      </c>
      <c r="G29" s="21">
        <v>68</v>
      </c>
      <c r="H29" s="21">
        <v>60</v>
      </c>
      <c r="I29" s="21">
        <v>84</v>
      </c>
      <c r="J29" s="21">
        <v>52</v>
      </c>
      <c r="K29" s="4">
        <f t="shared" si="0"/>
        <v>1414</v>
      </c>
      <c r="L29" s="11">
        <f t="shared" si="1"/>
        <v>74.42</v>
      </c>
      <c r="M29" s="4">
        <f t="shared" si="2"/>
        <v>19</v>
      </c>
    </row>
    <row r="30" spans="1:13" ht="19.5">
      <c r="A30" s="22">
        <v>24</v>
      </c>
      <c r="B30" s="23">
        <v>4210633031</v>
      </c>
      <c r="C30" s="25"/>
      <c r="D30" s="21">
        <v>88</v>
      </c>
      <c r="E30" s="21">
        <v>81</v>
      </c>
      <c r="F30" s="21">
        <v>92</v>
      </c>
      <c r="G30" s="21">
        <v>80</v>
      </c>
      <c r="H30" s="31"/>
      <c r="I30" s="21">
        <v>74</v>
      </c>
      <c r="J30" s="21">
        <v>53</v>
      </c>
      <c r="K30" s="4">
        <f t="shared" si="0"/>
        <v>1316</v>
      </c>
      <c r="L30" s="11">
        <f t="shared" si="1"/>
        <v>77.41</v>
      </c>
      <c r="M30" s="4">
        <f t="shared" si="2"/>
        <v>17</v>
      </c>
    </row>
    <row r="31" spans="1:13" ht="19.5">
      <c r="A31" s="22">
        <v>25</v>
      </c>
      <c r="B31" s="18">
        <v>4210633032</v>
      </c>
      <c r="C31" s="25"/>
      <c r="D31" s="31"/>
      <c r="E31" s="31"/>
      <c r="F31" s="21">
        <v>91</v>
      </c>
      <c r="G31" s="21">
        <v>80</v>
      </c>
      <c r="H31" s="31"/>
      <c r="I31" s="31"/>
      <c r="J31" s="31"/>
      <c r="K31" s="4">
        <f t="shared" si="0"/>
        <v>513</v>
      </c>
      <c r="L31" s="11">
        <f t="shared" si="1"/>
        <v>85.5</v>
      </c>
      <c r="M31" s="4">
        <f t="shared" si="2"/>
        <v>6</v>
      </c>
    </row>
    <row r="32" spans="1:13" ht="19.5">
      <c r="A32" s="22">
        <v>26</v>
      </c>
      <c r="B32" s="25">
        <v>4210533012</v>
      </c>
      <c r="C32" s="25"/>
      <c r="D32" s="4">
        <v>94</v>
      </c>
      <c r="E32" s="4">
        <v>70</v>
      </c>
      <c r="F32" s="4">
        <v>90</v>
      </c>
      <c r="G32" s="4">
        <v>80</v>
      </c>
      <c r="H32" s="4">
        <v>60</v>
      </c>
      <c r="I32" s="4">
        <v>86</v>
      </c>
      <c r="J32" s="4">
        <v>87</v>
      </c>
      <c r="K32" s="4">
        <f t="shared" si="0"/>
        <v>1547</v>
      </c>
      <c r="L32" s="11">
        <f t="shared" si="1"/>
        <v>81.42</v>
      </c>
      <c r="M32" s="4">
        <f t="shared" si="2"/>
        <v>19</v>
      </c>
    </row>
    <row r="33" spans="1:13" ht="23.25" customHeight="1">
      <c r="A33" s="22">
        <v>27</v>
      </c>
      <c r="B33" s="18">
        <v>4210433050</v>
      </c>
      <c r="C33" s="18"/>
      <c r="D33" s="31"/>
      <c r="E33" s="31"/>
      <c r="F33" s="21">
        <v>92</v>
      </c>
      <c r="G33" s="21">
        <v>80</v>
      </c>
      <c r="H33" s="31"/>
      <c r="I33" s="31"/>
      <c r="J33" s="31"/>
      <c r="K33" s="4">
        <f t="shared" si="0"/>
        <v>516</v>
      </c>
      <c r="L33" s="11">
        <f t="shared" si="1"/>
        <v>86</v>
      </c>
      <c r="M33" s="4">
        <f t="shared" si="2"/>
        <v>6</v>
      </c>
    </row>
  </sheetData>
  <sheetProtection password="DC68" sheet="1" selectLockedCells="1" selectUnlockedCells="1"/>
  <mergeCells count="5">
    <mergeCell ref="A5:A6"/>
    <mergeCell ref="E4:F4"/>
    <mergeCell ref="G4:J4"/>
    <mergeCell ref="A1:M1"/>
    <mergeCell ref="A2:M2"/>
  </mergeCells>
  <printOptions horizontalCentered="1"/>
  <pageMargins left="0.3937007874015748" right="0.3937007874015748" top="0.5905511811023623" bottom="0.3937007874015748" header="0.03937007874015748" footer="0"/>
  <pageSetup fitToHeight="2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</dc:creator>
  <cp:keywords/>
  <dc:description/>
  <cp:lastModifiedBy>user</cp:lastModifiedBy>
  <cp:lastPrinted>2019-05-13T06:27:30Z</cp:lastPrinted>
  <dcterms:created xsi:type="dcterms:W3CDTF">2002-09-17T00:57:51Z</dcterms:created>
  <dcterms:modified xsi:type="dcterms:W3CDTF">2019-05-14T06:19:27Z</dcterms:modified>
  <cp:category/>
  <cp:version/>
  <cp:contentType/>
  <cp:contentStatus/>
</cp:coreProperties>
</file>